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5.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Hinweise zur Ausfüllung Antrag" sheetId="1" state="visible" r:id="rId2"/>
    <sheet name="Einzelantrag" sheetId="2" state="visible" r:id="rId3"/>
    <sheet name="VwV - Stufen" sheetId="3" state="visible" r:id="rId4"/>
    <sheet name="Musterbefüllung" sheetId="4" state="visible" r:id="rId5"/>
    <sheet name="Personalrichtsätze" sheetId="5" state="visible" r:id="rId6"/>
  </sheets>
  <externalReferences>
    <externalReference r:id="rId7"/>
  </externalReferences>
  <definedNames>
    <definedName function="false" hidden="false" localSheetId="1" name="_xlnm.Print_Area" vbProcedure="false">Einzelantrag!$A$1:$P$55</definedName>
    <definedName function="false" hidden="false" name="Fachbereiche" vbProcedure="false">#REF!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<sst xmlns="http://schemas.openxmlformats.org/spreadsheetml/2006/main" count="287" uniqueCount="234">
  <si>
    <t xml:space="preserve">Hinweise zur Ausfüllung des Antrags auf SVB-Mittel</t>
  </si>
  <si>
    <t xml:space="preserve">Kategorie:</t>
  </si>
  <si>
    <t xml:space="preserve">In dieser Spalte tragen Sie bitte ein, ob es sich bei der beantragten Maßnahme um Personal-, Sach-, Literaturmittel oder Investitionen handelt. </t>
  </si>
  <si>
    <t xml:space="preserve">Stufe:</t>
  </si>
  <si>
    <t xml:space="preserve">In dieser Spalte tragen Sie die Einstufung der beantragten Maßnahme in die Stufen 1, 2 oder 3 ein. Wie die Maßnahme einzustufen ist, entnehmen Sie den Verwaltungsvorschriften, die auszugsweise im Register VwV-Stufen enthalten sind.</t>
  </si>
  <si>
    <t xml:space="preserve">Maßnahmen:</t>
  </si>
  <si>
    <t xml:space="preserve">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</si>
  <si>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 xml:space="preserve">Anzahl Monate:</t>
  </si>
  <si>
    <t xml:space="preserve">Diese Spalte ist bei allen Maßnahmen der Kategorie "Personal" zu füllen. Bitte die Anzahl der Monate der beantragten Maßnahme eintragen. (z. B. bei einer Maßnahme, die eine Laufzeit vom 01.01.-31.07. hat, die Zahl 7). </t>
  </si>
  <si>
    <t xml:space="preserve">VZÄ-Anteil:</t>
  </si>
  <si>
    <t xml:space="preserve">Der VZÄ-Anteil spiegelt den Umfang der Beschäftigung wieder. Bei einer 100%-Beschäftigung tragen Sie beim VZÄ-Anteil 1,0 ein. Bei einem geringen Beschäftigungsumfang muss dies entsprechend reduziert angegeben werden (z.B. 70% = 0,7 VZÄ-Anteil).</t>
  </si>
  <si>
    <t xml:space="preserve">Wertigkeit:</t>
  </si>
  <si>
    <t xml:space="preserve">Bei Personalstellen ist hier die Entgeltgruppe auszuwählen.</t>
  </si>
  <si>
    <t xml:space="preserve">Summe Personal (E*)</t>
  </si>
  <si>
    <t xml:space="preserve">Hier ist eine Formel hinterlegt und manuell nichts einzutragen. </t>
  </si>
  <si>
    <t xml:space="preserve">Kategorie Hiwi:</t>
  </si>
  <si>
    <t xml:space="preserve">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</si>
  <si>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Hiwi-Std. pro Monat:</t>
  </si>
  <si>
    <t xml:space="preserve">Hier tragen Sie bitte die benötigen Monatsstunden für Hilfskräfte ein (z. B. 10 Stunden/Monat). </t>
  </si>
  <si>
    <t xml:space="preserve">Summe Hiwi:</t>
  </si>
  <si>
    <t xml:space="preserve">Mittel: </t>
  </si>
  <si>
    <t xml:space="preserve">Bei Auswahl der Kategorie Sachmittel, Literaturmittel oder Investitionen in dieser Spalte die benötigten Mittel eintragen. </t>
  </si>
  <si>
    <t xml:space="preserve">Antragssumme:</t>
  </si>
  <si>
    <t xml:space="preserve">Investitionen:</t>
  </si>
  <si>
    <t xml:space="preserve">Soweit Investitionen beantragt werden, ist zusätzlich anzugeben, ob Folgekosten anfallen und falls ja, aus welchen Mitteln dies finanziert werden. </t>
  </si>
  <si>
    <t xml:space="preserve">Beachten Sie auch das Register "Musterbefüllung", welches Ihnen diese Hinweise zur Ausfüllung des Formularvordrucks anhand einiger konkreter Beispiele näher veranschaulicht.</t>
  </si>
  <si>
    <t xml:space="preserve">Stand 31.01.2019</t>
  </si>
  <si>
    <t xml:space="preserve">Formularvordruck SVB 2024 - Fachbereiche (dezentrale Mittel)</t>
  </si>
  <si>
    <t xml:space="preserve">Zeitraum 01.01.2024 bis 31.12.2024</t>
  </si>
  <si>
    <t xml:space="preserve">Projektname:</t>
  </si>
  <si>
    <t xml:space="preserve">Datum:</t>
  </si>
  <si>
    <t xml:space="preserve">Kategorie</t>
  </si>
  <si>
    <t xml:space="preserve">Stufe (1,2,3)
lt. VwV</t>
  </si>
  <si>
    <t xml:space="preserve">Maßnahme</t>
  </si>
  <si>
    <t xml:space="preserve">Anzahl Monate </t>
  </si>
  <si>
    <t xml:space="preserve">VZÄ-Anteil</t>
  </si>
  <si>
    <t xml:space="preserve">Wertig-keit</t>
  </si>
  <si>
    <t xml:space="preserve">Summe
Personal (E*)</t>
  </si>
  <si>
    <t xml:space="preserve">Kategorie
Hiwi</t>
  </si>
  <si>
    <t xml:space="preserve">Hiwi-Std. 
pro Monat</t>
  </si>
  <si>
    <t xml:space="preserve">Summe
Hiwi</t>
  </si>
  <si>
    <t xml:space="preserve">Mittel</t>
  </si>
  <si>
    <t xml:space="preserve">Fachbereich:</t>
  </si>
  <si>
    <t xml:space="preserve">Studentische Ansprechperson:</t>
  </si>
  <si>
    <t xml:space="preserve">Bewirtschaftende Einrichtung:</t>
  </si>
  <si>
    <t xml:space="preserve">Kostenstelle</t>
  </si>
  <si>
    <t xml:space="preserve">Gewählte*r Vertreter*in:</t>
  </si>
  <si>
    <t xml:space="preserve">Kontakt Mailadresse Student. Ansprechperson:</t>
  </si>
  <si>
    <t xml:space="preserve">Budgetverantwortliche*r:</t>
  </si>
  <si>
    <t xml:space="preserve">Kontakt Budgetverantwortliche*r:</t>
  </si>
  <si>
    <t xml:space="preserve">E-Mail:</t>
  </si>
  <si>
    <t xml:space="preserve">Telefon:</t>
  </si>
  <si>
    <t xml:space="preserve">Unterschrift gewählte*r Vertreter*in</t>
  </si>
  <si>
    <t xml:space="preserve">Unterschrift studentische Ansprechperson</t>
  </si>
  <si>
    <t xml:space="preserve">Unterschrift Budgetverantwortliche*r</t>
  </si>
  <si>
    <t xml:space="preserve">Bei Investitionskosten ist zusätzlich anzugeben, ob Folgekosten anfallen und wenn ja, aus welchen Mittel diese finanziert werden. </t>
  </si>
  <si>
    <t xml:space="preserve">Bei der beantragten Investitionsmaßnahme fallen Folgekosten an:</t>
  </si>
  <si>
    <t xml:space="preserve">Nein</t>
  </si>
  <si>
    <t xml:space="preserve">Ja</t>
  </si>
  <si>
    <t xml:space="preserve">Die Folgekosten werden über </t>
  </si>
  <si>
    <t xml:space="preserve">finanziert.</t>
  </si>
  <si>
    <t xml:space="preserve">Hinweis: Unterschrift Budgetverantwortliche/r - Hierbei handelt es sich nicht um die Herstellung eines Einvernehmens, sondern um die Einwilligung, den Vorschlag zu bewirtschaften.</t>
  </si>
  <si>
    <t xml:space="preserve">Sollte es hier zu Problemen kommen, da z.B. aufgrund inhaltlicher Differenzen keine Unterschrift geleistet wird, bitten wir den/die Antragsteller/in mit dem zentralen Vergabegremium, </t>
  </si>
  <si>
    <t xml:space="preserve">sowie der Haushaltsabteilung 2.1, in Kontakt zu treten.</t>
  </si>
  <si>
    <t xml:space="preserve">(Mail: svb@stura.org / Abteilung 2.1: Dinah.Benick@zv.uni-freiburg.de)</t>
  </si>
  <si>
    <t xml:space="preserve">Arten von Hilfskräften (Hiwi)</t>
  </si>
  <si>
    <t xml:space="preserve">a) wiss. Hilfskraft mit abgeschlossener wissenschaftlicher Hochschulausbildung oder mit einem Master Abschluss der akkreditiert ist</t>
  </si>
  <si>
    <t xml:space="preserve">b) wiss. Hilfskraft mit Fachhochschulabschluss, Bachelor-Abschluss oder Master-Abschluss der nicht akkreditiert ist</t>
  </si>
  <si>
    <t xml:space="preserve">c) studentische Hilfskraft ohne abgeschlossene Hochschulausbildung im Sinn der Buchstaben a) und b)</t>
  </si>
  <si>
    <t xml:space="preserve">Stand 16.05.2023</t>
  </si>
  <si>
    <t xml:space="preserve">Auszug aus der VwV QSM – studentisches Vorschlagsrecht</t>
  </si>
  <si>
    <t xml:space="preserve">3.2 Die Finanzierung kann erfolgen für:</t>
  </si>
  <si>
    <r>
      <rPr>
        <sz val="12"/>
        <rFont val="Arial"/>
        <family val="2"/>
        <charset val="1"/>
      </rPr>
      <t xml:space="preserve">3.2.1 </t>
    </r>
    <r>
      <rPr>
        <i val="true"/>
        <sz val="12"/>
        <rFont val="Arial"/>
        <family val="2"/>
        <charset val="1"/>
      </rPr>
      <t xml:space="preserve">Maßnahmen zur unmittelbaren Verbesserung von Studium und Lehre</t>
    </r>
  </si>
  <si>
    <t xml:space="preserve">(Stufe 1)</t>
  </si>
  <si>
    <r>
      <rPr>
        <sz val="12"/>
        <rFont val="Arial"/>
        <family val="2"/>
        <charset val="1"/>
      </rPr>
      <t xml:space="preserve">3.2.1.1 </t>
    </r>
    <r>
      <rPr>
        <i val="true"/>
        <sz val="12"/>
        <rFont val="Arial"/>
        <family val="2"/>
        <charset val="1"/>
      </rPr>
      <t xml:space="preserve">Finanzierung zusätzlicher, auch fachübergreifender Lehr- und Seminarangebote</t>
    </r>
  </si>
  <si>
    <t xml:space="preserve">Die studentischen Qualitätssicherungsmittel dienen zuvorderst der Verbesserung</t>
  </si>
  <si>
    <t xml:space="preserve">des curricularen Lehrangebots der Hochschule. Durch die Finanzierung</t>
  </si>
  <si>
    <t xml:space="preserve">von Lehrbeauftragten, Tutorinnen und Tutoren oder anderem wissenschaftlichem</t>
  </si>
  <si>
    <t xml:space="preserve">Personal können zusätzliche, auch fachübergreifende Lehr-</t>
  </si>
  <si>
    <t xml:space="preserve">und Seminarangebote bereit gestellt werden.</t>
  </si>
  <si>
    <t xml:space="preserve">Auch die Förderung von projektbezogenen Maßnahmen ist zulässig, wenn</t>
  </si>
  <si>
    <t xml:space="preserve">es sich um Projekte mit lehr- und lernbezogenem Inhalt handelt. Im Falle</t>
  </si>
  <si>
    <t xml:space="preserve">eines Projekts sind der Projektanfang und das Projektende eindeutig zu definieren.</t>
  </si>
  <si>
    <t xml:space="preserve">Das Projektziel muss die Sicherung der Qualität von Studium und</t>
  </si>
  <si>
    <t xml:space="preserve">Lehre sein. Nicht darunter fallen Personalstellen mit Bezug zu Forschungsprojekten.</t>
  </si>
  <si>
    <t xml:space="preserve">Die Betreuung und Durchführung des Projekts muss durch die</t>
  </si>
  <si>
    <t xml:space="preserve">Hochschule erfolgen.</t>
  </si>
  <si>
    <t xml:space="preserve">In Einzelfällen kann ein zusätzliches Angebot für Studierende über das reine</t>
  </si>
  <si>
    <t xml:space="preserve">Lehrangebot hinaus und zur Ergänzung der curricularen Lehre gefördert</t>
  </si>
  <si>
    <t xml:space="preserve">werden (zum Beispiel Übungsseminare, Lerncamps, Präsentations- und</t>
  </si>
  <si>
    <t xml:space="preserve">Vortragstraining, Klausurenkurse, Seminare zum wissenschaftlichen</t>
  </si>
  <si>
    <t xml:space="preserve">Schreiben). Bestehende Angebote der Hochschule sind zu berücksichtigen,</t>
  </si>
  <si>
    <t xml:space="preserve">um Doppelstrukturen zu vermeiden.</t>
  </si>
  <si>
    <r>
      <rPr>
        <sz val="12"/>
        <rFont val="Arial"/>
        <family val="2"/>
        <charset val="1"/>
      </rPr>
      <t xml:space="preserve">3.2.1.2 </t>
    </r>
    <r>
      <rPr>
        <i val="true"/>
        <sz val="12"/>
        <rFont val="Arial"/>
        <family val="2"/>
        <charset val="1"/>
      </rPr>
      <t xml:space="preserve">Fachspezifische Studienprojekte</t>
    </r>
  </si>
  <si>
    <t xml:space="preserve">Fachspezifische Studienprojekte können finanziert werden, wenn sie einen</t>
  </si>
  <si>
    <t xml:space="preserve">Bezug zum Curriculum vorweisen. Sie müssen in der Verantwortung und</t>
  </si>
  <si>
    <t xml:space="preserve">unter Betreuung einer für die Lehre verantwortlichen Person der Hochschule</t>
  </si>
  <si>
    <t xml:space="preserve">durchgeführt werden.</t>
  </si>
  <si>
    <t xml:space="preserve">Kriterien für Studienprojekte können unter anderem sein: Es handelt sich</t>
  </si>
  <si>
    <t xml:space="preserve">um praxisbezogene und zugleich wissenschaftlich fundierte Lehrformate,</t>
  </si>
  <si>
    <t xml:space="preserve">die klassische Lehrveranstaltungen in integrierter Form umfassen und eine</t>
  </si>
  <si>
    <t xml:space="preserve">interdisziplinäre Ausrichtung aufweisen können. Sie können in Kleingruppen</t>
  </si>
  <si>
    <t xml:space="preserve">organisiert sein, vermitteln fachbezogene und fachübergreifende Fähigkeiten,</t>
  </si>
  <si>
    <t xml:space="preserve">bereiten auf berufstypische Arbeitsweisen vor und befähigen zur verantwortlichen</t>
  </si>
  <si>
    <t xml:space="preserve">Mitarbeit in einem Team. Ein nachrangiger forschungsbezogener</t>
  </si>
  <si>
    <t xml:space="preserve">Anteil eines solchen Projekts ist unschädlich.</t>
  </si>
  <si>
    <r>
      <rPr>
        <sz val="12"/>
        <rFont val="Arial"/>
        <family val="2"/>
        <charset val="1"/>
      </rPr>
      <t xml:space="preserve">3.2.1.3 </t>
    </r>
    <r>
      <rPr>
        <i val="true"/>
        <sz val="12"/>
        <rFont val="Arial"/>
        <family val="2"/>
        <charset val="1"/>
      </rPr>
      <t xml:space="preserve">Hochschuldidaktische Fort- und Weiterbildungsmaßnahmen</t>
    </r>
  </si>
  <si>
    <t xml:space="preserve">Die Finanzierung von Fort- und Weiterbildungsmaßnahmen soll dazu dienen,</t>
  </si>
  <si>
    <t xml:space="preserve">die in der Lehre tätigen Mitarbeiterinnen und Mitarbeiter der Hochschu-</t>
  </si>
  <si>
    <t xml:space="preserve">le, Lehrbeauftragte sowie Tutorinnen und Tutoren hochschuldidaktisch fortund</t>
  </si>
  <si>
    <t xml:space="preserve">weiterzubilden, sofern dies nicht von der Hochschule übernommen</t>
  </si>
  <si>
    <t xml:space="preserve">werden kann. Ziel ist, dem berechtigten Anspruch der Studierenden auf eine</t>
  </si>
  <si>
    <t xml:space="preserve">professionelle Lehre auf höchstem Niveau gerecht zu werden. Vorhandene</t>
  </si>
  <si>
    <t xml:space="preserve">hochschuldidaktische Maßnahmen der Hochschulen sind zu berücksichtigen,</t>
  </si>
  <si>
    <t xml:space="preserve">um den Aufbau von Doppelstrukturen zu vermeiden.</t>
  </si>
  <si>
    <r>
      <rPr>
        <sz val="12"/>
        <rFont val="Arial"/>
        <family val="2"/>
        <charset val="1"/>
      </rPr>
      <t xml:space="preserve">3.2.2 </t>
    </r>
    <r>
      <rPr>
        <i val="true"/>
        <sz val="12"/>
        <rFont val="Arial"/>
        <family val="2"/>
        <charset val="1"/>
      </rPr>
      <t xml:space="preserve">Lehr- und lernnahe Maßnahmen </t>
    </r>
    <r>
      <rPr>
        <b val="true"/>
        <i val="true"/>
        <sz val="12"/>
        <rFont val="Arial"/>
        <family val="2"/>
        <charset val="1"/>
      </rPr>
      <t xml:space="preserve">(Stufe 2)</t>
    </r>
  </si>
  <si>
    <r>
      <rPr>
        <sz val="12"/>
        <rFont val="Arial"/>
        <family val="2"/>
        <charset val="1"/>
      </rPr>
      <t xml:space="preserve">3.2.2.1 </t>
    </r>
    <r>
      <rPr>
        <i val="true"/>
        <sz val="12"/>
        <rFont val="Arial"/>
        <family val="2"/>
        <charset val="1"/>
      </rPr>
      <t xml:space="preserve">Verbesserung sowie Ausbau der Angebote von Serviceeinrichtungen der</t>
    </r>
  </si>
  <si>
    <t xml:space="preserve">Hochschule sowie der lehr- und lernbezogenen Infrastruktur</t>
  </si>
  <si>
    <t xml:space="preserve">Über das von der Hochschule sicherzustellende und zu finanzierende Angebot</t>
  </si>
  <si>
    <t xml:space="preserve">hinaus können durch Sach- und Personalmaßnahmen unter anderem</t>
  </si>
  <si>
    <t xml:space="preserve">finanziert werden:</t>
  </si>
  <si>
    <t xml:space="preserve">a) stark frequentierte Einrichtungen wie zum Beispiel Bibliotheken, PCPools,</t>
  </si>
  <si>
    <t xml:space="preserve">Rechenzentren, WLAN-Angebote,</t>
  </si>
  <si>
    <t xml:space="preserve">b) Ausstattung und Wartung von beispielsweise Labor- und Werkstatteinrichtungen,</t>
  </si>
  <si>
    <t xml:space="preserve">aber auch allgemeiner Inneneinrichtung, wobei Einigkeit darüber</t>
  </si>
  <si>
    <t xml:space="preserve">bestehen muss, dass die mit studentischen Qualitätssicherungsmitteln</t>
  </si>
  <si>
    <t xml:space="preserve">finanzierten Einrichtungen von der Hochschule verwaltet werden,</t>
  </si>
  <si>
    <t xml:space="preserve">c) Anpassungen an die neuesten technischen Anforderungen (auch innovativer</t>
  </si>
  <si>
    <t xml:space="preserve">Art), zum Beispiel e-Learning-Angebote, virtuelle Lernräume, Lern-</t>
  </si>
  <si>
    <t xml:space="preserve">Chatrooms, Software für Lehr- und Lernveranstaltungen, elektronische Informations-</t>
  </si>
  <si>
    <t xml:space="preserve">und Kommunikationsmöglichkeiten.</t>
  </si>
  <si>
    <r>
      <rPr>
        <sz val="12"/>
        <rFont val="Arial"/>
        <family val="2"/>
        <charset val="1"/>
      </rPr>
      <t xml:space="preserve">3.2.2.2 </t>
    </r>
    <r>
      <rPr>
        <i val="true"/>
        <sz val="12"/>
        <rFont val="Arial"/>
        <family val="2"/>
        <charset val="1"/>
      </rPr>
      <t xml:space="preserve">Lehr- und Lernmaterialien</t>
    </r>
  </si>
  <si>
    <t xml:space="preserve">Hierunter fallen Maßnahmen, die den Studierenden direkt zugutekommen,</t>
  </si>
  <si>
    <t xml:space="preserve">wie zum Beispiel der Ausbau des (digitalen) Literaturangebots (auch EBooks),</t>
  </si>
  <si>
    <t xml:space="preserve">Ergänzung von Literaturbeständen (Mehrfachexemplare), Zurverfü-</t>
  </si>
  <si>
    <t xml:space="preserve">gungstellung von Skripten, Lehr- und Lernsoftware (auch lizenzpflichtiger),</t>
  </si>
  <si>
    <t xml:space="preserve">Video2brain-Tools, E-Assessment-Apps, E-Learning-Module, Gerätschaften</t>
  </si>
  <si>
    <t xml:space="preserve">(auch technisch) sowie sonstige Materialien, die im Rahmen von Studium</t>
  </si>
  <si>
    <t xml:space="preserve">und Lehre erforderlich sind. Weiterhin fallen darunter indirekte Maßnahmen</t>
  </si>
  <si>
    <t xml:space="preserve">zur Sicherung der Qualität von Studium und Lehre, wie zum Beispiel technische</t>
  </si>
  <si>
    <t xml:space="preserve">Einrichtungen in Form von Beamern, Whiteboards.</t>
  </si>
  <si>
    <r>
      <rPr>
        <sz val="12"/>
        <rFont val="Arial"/>
        <family val="2"/>
        <charset val="1"/>
      </rPr>
      <t xml:space="preserve">3.2.2.3 </t>
    </r>
    <r>
      <rPr>
        <i val="true"/>
        <sz val="12"/>
        <rFont val="Arial"/>
        <family val="2"/>
        <charset val="1"/>
      </rPr>
      <t xml:space="preserve">Durchführung von Exkursionen im Pflicht- und Wahlpflichtbereich sowie Exkursionen</t>
    </r>
  </si>
  <si>
    <t xml:space="preserve">zur Vertiefung des Lehrinhalts</t>
  </si>
  <si>
    <t xml:space="preserve">Finanziert werden können von Teilnehmern zu tragende Kosten, die aufgrund</t>
  </si>
  <si>
    <t xml:space="preserve">einer Durchführung von Exkursionen entstehen, zum Beispiel Fahrtbeziehungsweise</t>
  </si>
  <si>
    <t xml:space="preserve">Übernachtungskosten, Kosten für Führungen. Die Übernahme</t>
  </si>
  <si>
    <t xml:space="preserve">der Kosten muss allen Exkursionsteilnehmerinnen und -teilnehmern</t>
  </si>
  <si>
    <t xml:space="preserve">zugutekommen, eine Einzelförderung ist auszuschließen.</t>
  </si>
  <si>
    <r>
      <rPr>
        <sz val="12"/>
        <rFont val="Arial"/>
        <family val="2"/>
        <charset val="1"/>
      </rPr>
      <t xml:space="preserve">3.2.2.4 </t>
    </r>
    <r>
      <rPr>
        <i val="true"/>
        <sz val="12"/>
        <rFont val="Arial"/>
        <family val="2"/>
        <charset val="1"/>
      </rPr>
      <t xml:space="preserve">Finanzierung von infrastrukturellen Begleit- und Anpassungsmaßnahmen</t>
    </r>
  </si>
  <si>
    <t xml:space="preserve">Im Einzelfall kann in geringfügigem Umfang eine Finanzierung von infrastrukturellen</t>
  </si>
  <si>
    <t xml:space="preserve">Begleit- und Anpassungsmaßnahmen erfolgen, wenn der Bezug</t>
  </si>
  <si>
    <t xml:space="preserve">zur Sicherung der Qualität von Studium und Lehre konkret nachgewiesen</t>
  </si>
  <si>
    <t xml:space="preserve">ist. Dabei kann es sich auch um Maßnahmen handeln, die bauliche</t>
  </si>
  <si>
    <t xml:space="preserve">Vorhaben oder bauliche Anlagen im Sinn der geltenden baugesetzlichen</t>
  </si>
  <si>
    <t xml:space="preserve">Regelungen sind. Unter diese Maßnahmen fallen beispielsweise Lärmschutzmaßnahmen,</t>
  </si>
  <si>
    <t xml:space="preserve">Vergrößerung beziehungsweise Verkleinerung bestehender</t>
  </si>
  <si>
    <t xml:space="preserve">Raumangebote, Lichtschutz. Die Einschränkung soll deutlich machen,</t>
  </si>
  <si>
    <t xml:space="preserve">dass bauliche Maßnahmen aus den originär dafür vorgesehenen Mitteln</t>
  </si>
  <si>
    <t xml:space="preserve">zu finanzieren und unter Einhaltung der geltenden Verfahrens- und</t>
  </si>
  <si>
    <t xml:space="preserve">Dienstvorschriften durchzuführen sind.</t>
  </si>
  <si>
    <r>
      <rPr>
        <sz val="12"/>
        <rFont val="Arial"/>
        <family val="2"/>
        <charset val="1"/>
      </rPr>
      <t xml:space="preserve">3.2.3 </t>
    </r>
    <r>
      <rPr>
        <i val="true"/>
        <sz val="12"/>
        <rFont val="Arial"/>
        <family val="2"/>
        <charset val="1"/>
      </rPr>
      <t xml:space="preserve">Mittelbare Maßnahmen zur Verbesserung der Qualität von Studium und</t>
    </r>
  </si>
  <si>
    <r>
      <rPr>
        <i val="true"/>
        <sz val="12"/>
        <rFont val="Arial"/>
        <family val="2"/>
        <charset val="1"/>
      </rPr>
      <t xml:space="preserve">Lehre sowie der allgemeinen Studienbedingungen </t>
    </r>
    <r>
      <rPr>
        <b val="true"/>
        <i val="true"/>
        <sz val="12"/>
        <rFont val="Arial"/>
        <family val="2"/>
        <charset val="1"/>
      </rPr>
      <t xml:space="preserve">(Stufe 3)</t>
    </r>
  </si>
  <si>
    <r>
      <rPr>
        <sz val="12"/>
        <rFont val="Arial"/>
        <family val="2"/>
        <charset val="1"/>
      </rPr>
      <t xml:space="preserve">3.2.3.1 </t>
    </r>
    <r>
      <rPr>
        <i val="true"/>
        <sz val="12"/>
        <rFont val="Arial"/>
        <family val="2"/>
        <charset val="1"/>
      </rPr>
      <t xml:space="preserve">Verbesserung der Beratungsangebote</t>
    </r>
  </si>
  <si>
    <t xml:space="preserve">Eigenständige Beratungsangebote durch die Studierendenschaft auf Fachebene,</t>
  </si>
  <si>
    <t xml:space="preserve">bei der Dualen Hochschule Baden-Württemberg auch auf Ebene der</t>
  </si>
  <si>
    <t xml:space="preserve">Studienakademien, sind nicht ausgeschlossen. Hierzu zählen insbesondere</t>
  </si>
  <si>
    <t xml:space="preserve">Einführungswochen oder vergleichbare Aktivitäten zum Studienbeginn, aber</t>
  </si>
  <si>
    <t xml:space="preserve">auch Beratung von besonderen Studierendengruppen, zum Beispiel zu</t>
  </si>
  <si>
    <t xml:space="preserve">Fragen der Diversität, Inklusion, Integration und Chancengleichheit. Die Beratung</t>
  </si>
  <si>
    <t xml:space="preserve">von Studierenden ist grundsätzlich Aufgabe der Hochschulen und</t>
  </si>
  <si>
    <t xml:space="preserve">der Studierendenwerke. Eine Unterstützung dieser Angebote ist zum Beispiel</t>
  </si>
  <si>
    <t xml:space="preserve">durch die Finanzierung zusätzlicher personeller Ressourcen zulässig.</t>
  </si>
  <si>
    <r>
      <rPr>
        <sz val="12"/>
        <rFont val="Arial"/>
        <family val="2"/>
        <charset val="1"/>
      </rPr>
      <t xml:space="preserve">3.2.3.2 </t>
    </r>
    <r>
      <rPr>
        <i val="true"/>
        <sz val="12"/>
        <rFont val="Arial"/>
        <family val="2"/>
        <charset val="1"/>
      </rPr>
      <t xml:space="preserve">Studium Generale, fachübergreifende Lehrangebote</t>
    </r>
  </si>
  <si>
    <t xml:space="preserve">Angebote eines Studium Generale sowie fach- und fakultätsübergreifende</t>
  </si>
  <si>
    <t xml:space="preserve">Lehrangebote können als extracurriculare Ergänzung des Angebots der</t>
  </si>
  <si>
    <t xml:space="preserve">Hochschule, jedoch nicht unabhängig davon, finanziert werden.</t>
  </si>
  <si>
    <r>
      <rPr>
        <sz val="12"/>
        <rFont val="Arial"/>
        <family val="2"/>
        <charset val="1"/>
      </rPr>
      <t xml:space="preserve">3.2.3.3 </t>
    </r>
    <r>
      <rPr>
        <i val="true"/>
        <sz val="12"/>
        <rFont val="Arial"/>
        <family val="2"/>
        <charset val="1"/>
      </rPr>
      <t xml:space="preserve">Sonstige Maßnahmen, die mittelbar der Verbesserung der Qualität von</t>
    </r>
  </si>
  <si>
    <t xml:space="preserve">Studium und Lehre dienen und die Vielfalt der Studierendenschaft und Studienangebote</t>
  </si>
  <si>
    <t xml:space="preserve">widerspiegeln, hochschulübergreifende Projekte</t>
  </si>
  <si>
    <t xml:space="preserve">Voraussetzung ist, dass ein curricularer Bezug nachgewiesen werden kann</t>
  </si>
  <si>
    <t xml:space="preserve">und es der Sicherung der Qualität von Studium und Lehre dient. Hierunter</t>
  </si>
  <si>
    <t xml:space="preserve">kann auch die Finanzierung von Maßnahmen fallen, die notwendig sind, um</t>
  </si>
  <si>
    <t xml:space="preserve">speziellen Anliegen einer speziellen Fachkultur gerecht zu werden. Eine</t>
  </si>
  <si>
    <t xml:space="preserve">Verantwortungs- und Betreuungsübernahme durch die Hochschule ist im</t>
  </si>
  <si>
    <t xml:space="preserve">Einzelfall unerlässlich.</t>
  </si>
  <si>
    <t xml:space="preserve">Formularvordruck SVB 2024 Fachbereiche (dezentrale Mittel)</t>
  </si>
  <si>
    <t xml:space="preserve">Personal</t>
  </si>
  <si>
    <t xml:space="preserve">Unterstützung Studiengangkoordinator</t>
  </si>
  <si>
    <t xml:space="preserve">E13</t>
  </si>
  <si>
    <t xml:space="preserve">Sachmittel</t>
  </si>
  <si>
    <t xml:space="preserve">Lehraufträge</t>
  </si>
  <si>
    <t xml:space="preserve">Unterstützung Lehrvorbereitung und -durchführung</t>
  </si>
  <si>
    <t xml:space="preserve">a) Hiwi abg.HB</t>
  </si>
  <si>
    <t xml:space="preserve">Unterstützung Seminarvorbereitung</t>
  </si>
  <si>
    <t xml:space="preserve">b) Hiwi FH,BCAb</t>
  </si>
  <si>
    <t xml:space="preserve">c) stud.Hi</t>
  </si>
  <si>
    <t xml:space="preserve">Bibliotheksaufsicht</t>
  </si>
  <si>
    <t xml:space="preserve">E4</t>
  </si>
  <si>
    <t xml:space="preserve">Investitionen</t>
  </si>
  <si>
    <t xml:space="preserve">Beamer Lehrbereich</t>
  </si>
  <si>
    <t xml:space="preserve">Kostenstelle:</t>
  </si>
  <si>
    <t xml:space="preserve">Unterschrift gewählte*r Vertreter*in :</t>
  </si>
  <si>
    <t xml:space="preserve">Unterschrift studentische Ansprechperson:</t>
  </si>
  <si>
    <t xml:space="preserve">Haushaltsansätze Stellen lt. Vorgaben des Ministeriums für Finanzen und Wirtschaft</t>
  </si>
  <si>
    <t xml:space="preserve">E15Ü</t>
  </si>
  <si>
    <t xml:space="preserve">E15</t>
  </si>
  <si>
    <t xml:space="preserve">E14</t>
  </si>
  <si>
    <t xml:space="preserve">E13Ü</t>
  </si>
  <si>
    <t xml:space="preserve"> </t>
  </si>
  <si>
    <t xml:space="preserve">E12</t>
  </si>
  <si>
    <t xml:space="preserve">E11</t>
  </si>
  <si>
    <t xml:space="preserve">E10</t>
  </si>
  <si>
    <t xml:space="preserve">E9b</t>
  </si>
  <si>
    <t xml:space="preserve">E9a</t>
  </si>
  <si>
    <t xml:space="preserve">E8</t>
  </si>
  <si>
    <t xml:space="preserve">E7</t>
  </si>
  <si>
    <t xml:space="preserve">E6</t>
  </si>
  <si>
    <t xml:space="preserve">E5</t>
  </si>
  <si>
    <t xml:space="preserve">E3</t>
  </si>
  <si>
    <t xml:space="preserve">E2Ü</t>
  </si>
  <si>
    <t xml:space="preserve">E2</t>
  </si>
  <si>
    <t xml:space="preserve">E1</t>
  </si>
  <si>
    <t xml:space="preserve">PKW-Fahrer</t>
  </si>
  <si>
    <t xml:space="preserve">E6-E9b</t>
  </si>
  <si>
    <t xml:space="preserve">Fremdsprachenassistent/in (-sekretär/in)</t>
  </si>
  <si>
    <t xml:space="preserve">E2-E5</t>
  </si>
  <si>
    <t xml:space="preserve">Bürokommunikation</t>
  </si>
  <si>
    <t xml:space="preserve">Wissenschaftliche Hilfskräfte</t>
  </si>
  <si>
    <t xml:space="preserve">Abschluss/Befähigung</t>
  </si>
  <si>
    <t xml:space="preserve">Stundenlohn ab SoSe 23</t>
  </si>
  <si>
    <t xml:space="preserve">a) wiss. Hilfskraft mit abgeschlossener wissenschaftlicher Hochschulausbildung im Sinne der Protokollnotiz Nr. 1 zu Teil I der Entgeltordnung zum TV-L oder mit einem Master-Abschluss in einem
Fachhochschulstudiengang, der akkreditiert ist
einschl. AG-Anteile</t>
  </si>
  <si>
    <t xml:space="preserve">b) wiss. Hilfskraft mit Fachhochschulabschluss, Bachelor-Abschluss oder Master-Abschluss in einem Fachhochschulstudierngang, der nicht akkreditiert ist
einschl. AG-Anteile</t>
  </si>
  <si>
    <t xml:space="preserve">c) stud. Hilfskraft</t>
  </si>
  <si>
    <t xml:space="preserve">c) studentische Hilfskraft ohne abgeschlossene Hochschulausbildung im Sinn der Buchstaben a) und b)
einschl. AG-Anteile</t>
  </si>
</sst>
</file>

<file path=xl/styles.xml><?xml version="1.0" encoding="utf-8"?>
<styleSheet xmlns="http://schemas.openxmlformats.org/spreadsheetml/2006/main">
  <numFmts count="11">
    <numFmt numFmtId="164" formatCode="General"/>
    <numFmt numFmtId="165" formatCode="_-* #,##0.00&quot; €&quot;_-;\-* #,##0.00&quot; €&quot;_-;_-* \-??&quot; €&quot;_-;_-@_-"/>
    <numFmt numFmtId="166" formatCode="#,##0.00"/>
    <numFmt numFmtId="167" formatCode="DD/MM/YYYY"/>
    <numFmt numFmtId="168" formatCode="0.0"/>
    <numFmt numFmtId="169" formatCode="@"/>
    <numFmt numFmtId="170" formatCode="#,##0.00&quot; €&quot;"/>
    <numFmt numFmtId="171" formatCode="_-* #,##0.00\ [$€-407]_-;\-* #,##0.00\ [$€-407]_-;_-* \-??\ [$€-407]_-;_-@_-"/>
    <numFmt numFmtId="172" formatCode="0"/>
    <numFmt numFmtId="173" formatCode="0&quot; Std./Monat&quot;"/>
    <numFmt numFmtId="174" formatCode="#,##0"/>
  </numFmts>
  <fonts count="26">
    <font>
      <sz val="10"/>
      <name val="Arial"/>
      <family val="0"/>
      <charset val="1"/>
    </font>
    <font>
      <sz val="10"/>
      <name val="Arial"/>
      <family val="0"/>
    </font>
    <font>
      <sz val="10"/>
      <name val="Arial"/>
      <family val="0"/>
    </font>
    <font>
      <sz val="10"/>
      <name val="Arial"/>
      <family val="0"/>
    </font>
    <font>
      <b val="true"/>
      <sz val="11"/>
      <name val="Arial"/>
      <family val="2"/>
      <charset val="1"/>
    </font>
    <font>
      <sz val="11"/>
      <name val="Arial"/>
      <family val="2"/>
      <charset val="1"/>
    </font>
    <font>
      <sz val="16"/>
      <name val="Arial"/>
      <family val="2"/>
      <charset val="1"/>
    </font>
    <font>
      <b val="true"/>
      <sz val="20"/>
      <name val="Arial"/>
      <family val="2"/>
      <charset val="1"/>
    </font>
    <font>
      <b val="true"/>
      <sz val="16"/>
      <name val="Arial"/>
      <family val="2"/>
      <charset val="1"/>
    </font>
    <font>
      <b val="true"/>
      <sz val="14"/>
      <color rgb="FF000000"/>
      <name val="Arial"/>
      <family val="2"/>
      <charset val="1"/>
    </font>
    <font>
      <sz val="11"/>
      <color rgb="FF000000"/>
      <name val="Calibri"/>
      <family val="2"/>
      <charset val="1"/>
    </font>
    <font>
      <b val="true"/>
      <sz val="14"/>
      <name val="Arial"/>
      <family val="2"/>
      <charset val="1"/>
    </font>
    <font>
      <sz val="12"/>
      <name val="Arial"/>
      <family val="2"/>
      <charset val="1"/>
    </font>
    <font>
      <sz val="14"/>
      <name val="Arial"/>
      <family val="2"/>
      <charset val="1"/>
    </font>
    <font>
      <sz val="14"/>
      <color rgb="FF558ED5"/>
      <name val="Arial"/>
      <family val="2"/>
      <charset val="1"/>
    </font>
    <font>
      <sz val="16"/>
      <color rgb="FF558ED5"/>
      <name val="Arial"/>
      <family val="2"/>
      <charset val="1"/>
    </font>
    <font>
      <u val="single"/>
      <sz val="10"/>
      <color rgb="FF0000FF"/>
      <name val="Arial"/>
      <family val="2"/>
      <charset val="1"/>
    </font>
    <font>
      <u val="single"/>
      <sz val="16"/>
      <color rgb="FF0000FF"/>
      <name val="Arial"/>
      <family val="2"/>
      <charset val="1"/>
    </font>
    <font>
      <i val="true"/>
      <sz val="12"/>
      <name val="Arial"/>
      <family val="2"/>
      <charset val="1"/>
    </font>
    <font>
      <b val="true"/>
      <i val="true"/>
      <sz val="12"/>
      <name val="Arial"/>
      <family val="2"/>
      <charset val="1"/>
    </font>
    <font>
      <b val="true"/>
      <sz val="12"/>
      <color rgb="FF000000"/>
      <name val="Arial"/>
      <family val="2"/>
      <charset val="1"/>
    </font>
    <font>
      <sz val="12"/>
      <color rgb="FF000000"/>
      <name val="Arial"/>
      <family val="2"/>
      <charset val="1"/>
    </font>
    <font>
      <sz val="10"/>
      <color rgb="FF000000"/>
      <name val="Arial"/>
      <family val="2"/>
      <charset val="1"/>
    </font>
    <font>
      <b val="true"/>
      <sz val="10"/>
      <color rgb="FF000000"/>
      <name val="Arial"/>
      <family val="2"/>
      <charset val="1"/>
    </font>
    <font>
      <b val="true"/>
      <sz val="12"/>
      <name val="Arial"/>
      <family val="2"/>
      <charset val="1"/>
    </font>
    <font>
      <sz val="11"/>
      <color rgb="FF000000"/>
      <name val="Calibri"/>
      <family val="0"/>
    </font>
  </fonts>
  <fills count="4">
    <fill>
      <patternFill patternType="none"/>
    </fill>
    <fill>
      <patternFill patternType="gray125"/>
    </fill>
    <fill>
      <patternFill patternType="solid">
        <fgColor rgb="FFB9CDE5"/>
        <bgColor rgb="FFC6D9F1"/>
      </patternFill>
    </fill>
    <fill>
      <patternFill patternType="solid">
        <fgColor rgb="FFC6D9F1"/>
        <bgColor rgb="FFB9CDE5"/>
      </patternFill>
    </fill>
  </fills>
  <borders count="45">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medium"/>
      <right/>
      <top style="medium"/>
      <bottom/>
      <diagonal/>
    </border>
    <border diagonalUp="false" diagonalDown="false">
      <left style="thin"/>
      <right style="thin"/>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medium"/>
      <right/>
      <top style="thin"/>
      <bottom style="thin"/>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thin"/>
      <right style="thin"/>
      <top style="thin"/>
      <bottom style="medium"/>
      <diagonal/>
    </border>
    <border diagonalUp="false" diagonalDown="false">
      <left style="thin"/>
      <right/>
      <top style="medium"/>
      <bottom style="double"/>
      <diagonal/>
    </border>
    <border diagonalUp="false" diagonalDown="false">
      <left/>
      <right/>
      <top style="medium"/>
      <bottom style="double"/>
      <diagonal/>
    </border>
    <border diagonalUp="false" diagonalDown="false">
      <left/>
      <right/>
      <top/>
      <bottom style="double"/>
      <diagonal/>
    </border>
    <border diagonalUp="false" diagonalDown="false">
      <left/>
      <right style="thin"/>
      <top/>
      <bottom style="double"/>
      <diagonal/>
    </border>
    <border diagonalUp="false" diagonalDown="false">
      <left/>
      <right/>
      <top style="medium"/>
      <bottom/>
      <diagonal/>
    </border>
    <border diagonalUp="false" diagonalDown="false">
      <left/>
      <right style="medium"/>
      <top style="medium"/>
      <bottom/>
      <diagonal/>
    </border>
    <border diagonalUp="false" diagonalDown="false">
      <left/>
      <right/>
      <top/>
      <bottom style="thin"/>
      <diagonal/>
    </border>
    <border diagonalUp="false" diagonalDown="false">
      <left/>
      <right style="medium"/>
      <top/>
      <bottom style="thin"/>
      <diagonal/>
    </border>
    <border diagonalUp="false" diagonalDown="false">
      <left style="medium"/>
      <right/>
      <top/>
      <bottom/>
      <diagonal/>
    </border>
    <border diagonalUp="false" diagonalDown="false">
      <left/>
      <right style="medium"/>
      <top/>
      <bottom/>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medium">
        <color rgb="FF333333"/>
      </left>
      <right/>
      <top/>
      <bottom style="medium">
        <color rgb="FF333333"/>
      </bottom>
      <diagonal/>
    </border>
    <border diagonalUp="false" diagonalDown="false">
      <left/>
      <right/>
      <top/>
      <bottom style="medium">
        <color rgb="FF333333"/>
      </bottom>
      <diagonal/>
    </border>
    <border diagonalUp="false" diagonalDown="false">
      <left/>
      <right style="medium">
        <color rgb="FF333333"/>
      </right>
      <top/>
      <bottom style="medium">
        <color rgb="FF333333"/>
      </bottom>
      <diagonal/>
    </border>
    <border diagonalUp="false" diagonalDown="false">
      <left style="medium"/>
      <right style="medium"/>
      <top/>
      <bottom/>
      <diagonal/>
    </border>
    <border diagonalUp="false" diagonalDown="false">
      <left style="medium">
        <color rgb="FF333333"/>
      </left>
      <right style="medium">
        <color rgb="FF333333"/>
      </right>
      <top/>
      <bottom/>
      <diagonal/>
    </border>
    <border diagonalUp="false" diagonalDown="false">
      <left style="medium">
        <color rgb="FF333333"/>
      </left>
      <right/>
      <top/>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thin">
        <color rgb="FF333333"/>
      </left>
      <right/>
      <top style="thin">
        <color rgb="FF333333"/>
      </top>
      <bottom style="thin">
        <color rgb="FF333333"/>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6"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cellStyleXfs>
  <cellXfs count="15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false" hidden="false"/>
    </xf>
    <xf numFmtId="164" fontId="6" fillId="0" borderId="0" xfId="0" applyFont="true" applyBorder="false" applyAlignment="true" applyProtection="true">
      <alignment horizontal="center" vertical="center" textRotation="0" wrapText="false" indent="0" shrinkToFit="false"/>
      <protection locked="false" hidden="false"/>
    </xf>
    <xf numFmtId="166" fontId="6" fillId="0" borderId="0" xfId="0" applyFont="true" applyBorder="fals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center" vertical="bottom" textRotation="0" wrapText="false" indent="0" shrinkToFit="false"/>
      <protection locked="false" hidden="false"/>
    </xf>
    <xf numFmtId="164" fontId="8" fillId="0" borderId="0" xfId="0" applyFont="true" applyBorder="true" applyAlignment="true" applyProtection="true">
      <alignment horizontal="center" vertical="bottom" textRotation="0" wrapText="false" indent="0" shrinkToFit="false"/>
      <protection locked="false" hidden="false"/>
    </xf>
    <xf numFmtId="164" fontId="6" fillId="0" borderId="0" xfId="0" applyFont="true" applyBorder="false" applyAlignment="true" applyProtection="true">
      <alignment horizontal="center" vertical="bottom" textRotation="0" wrapText="false" indent="0" shrinkToFit="false"/>
      <protection locked="false" hidden="false"/>
    </xf>
    <xf numFmtId="167" fontId="6" fillId="0" borderId="0" xfId="0" applyFont="true" applyBorder="false" applyAlignment="true" applyProtection="true">
      <alignment horizontal="general" vertical="center" textRotation="0" wrapText="false" indent="0" shrinkToFit="false"/>
      <protection locked="false" hidden="false"/>
    </xf>
    <xf numFmtId="164" fontId="9" fillId="2" borderId="1" xfId="24" applyFont="true" applyBorder="true" applyAlignment="true" applyProtection="true">
      <alignment horizontal="center" vertical="center" textRotation="0" wrapText="true" indent="0" shrinkToFit="false"/>
      <protection locked="true" hidden="false"/>
    </xf>
    <xf numFmtId="164" fontId="9" fillId="2" borderId="2" xfId="24" applyFont="true" applyBorder="true" applyAlignment="true" applyProtection="true">
      <alignment horizontal="center" vertical="center" textRotation="0" wrapText="true" indent="0" shrinkToFit="false"/>
      <protection locked="true" hidden="false"/>
    </xf>
    <xf numFmtId="164" fontId="9" fillId="2" borderId="3" xfId="24" applyFont="true" applyBorder="true" applyAlignment="true" applyProtection="true">
      <alignment horizontal="center" vertical="center" textRotation="0" wrapText="true" indent="0" shrinkToFit="false"/>
      <protection locked="true" hidden="false"/>
    </xf>
    <xf numFmtId="164" fontId="9" fillId="2" borderId="4" xfId="24" applyFont="true" applyBorder="true" applyAlignment="true" applyProtection="true">
      <alignment horizontal="center" vertical="center" textRotation="0" wrapText="true" indent="0" shrinkToFit="false"/>
      <protection locked="true" hidden="false"/>
    </xf>
    <xf numFmtId="164" fontId="9" fillId="2" borderId="5" xfId="24" applyFont="true" applyBorder="true" applyAlignment="true" applyProtection="true">
      <alignment horizontal="center" vertical="center" textRotation="0" wrapText="true" indent="0" shrinkToFit="false"/>
      <protection locked="true" hidden="false"/>
    </xf>
    <xf numFmtId="164" fontId="9" fillId="2" borderId="6" xfId="24" applyFont="true" applyBorder="true" applyAlignment="true" applyProtection="true">
      <alignment horizontal="center" vertical="center" textRotation="0" wrapText="true" indent="0" shrinkToFit="false"/>
      <protection locked="true" hidden="false"/>
    </xf>
    <xf numFmtId="164" fontId="9" fillId="2" borderId="7" xfId="24" applyFont="true" applyBorder="true" applyAlignment="true" applyProtection="true">
      <alignment horizontal="center" vertical="center" textRotation="0" wrapText="true" indent="0" shrinkToFit="false"/>
      <protection locked="true" hidden="false"/>
    </xf>
    <xf numFmtId="164" fontId="9" fillId="2" borderId="8" xfId="24" applyFont="true" applyBorder="true" applyAlignment="true" applyProtection="true">
      <alignment horizontal="center" vertical="center" textRotation="0" wrapText="true" indent="0" shrinkToFit="false"/>
      <protection locked="true" hidden="false"/>
    </xf>
    <xf numFmtId="164" fontId="9" fillId="2" borderId="9" xfId="24" applyFont="true" applyBorder="true" applyAlignment="true" applyProtection="true">
      <alignment horizontal="center" vertical="center" textRotation="0" wrapText="true" indent="0" shrinkToFit="false"/>
      <protection locked="true" hidden="false"/>
    </xf>
    <xf numFmtId="164" fontId="9" fillId="2" borderId="10" xfId="24" applyFont="true" applyBorder="true" applyAlignment="true" applyProtection="true">
      <alignment horizontal="center"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false" hidden="false"/>
    </xf>
    <xf numFmtId="164" fontId="12" fillId="0" borderId="8" xfId="0" applyFont="true" applyBorder="true" applyAlignment="true" applyProtection="true">
      <alignment horizontal="left" vertical="center" textRotation="0" wrapText="false" indent="0" shrinkToFit="false"/>
      <protection locked="false" hidden="false"/>
    </xf>
    <xf numFmtId="164" fontId="12" fillId="0" borderId="9" xfId="0" applyFont="true" applyBorder="true" applyAlignment="true" applyProtection="true">
      <alignment horizontal="center" vertical="center" textRotation="0" wrapText="false" indent="0" shrinkToFit="false"/>
      <protection locked="false" hidden="false"/>
    </xf>
    <xf numFmtId="164" fontId="12" fillId="0" borderId="10" xfId="0" applyFont="true" applyBorder="true" applyAlignment="true" applyProtection="true">
      <alignment horizontal="left" vertical="center" textRotation="0" wrapText="true" indent="0" shrinkToFit="false"/>
      <protection locked="false" hidden="false"/>
    </xf>
    <xf numFmtId="168" fontId="12" fillId="0" borderId="9" xfId="0" applyFont="true" applyBorder="true" applyAlignment="true" applyProtection="true">
      <alignment horizontal="right" vertical="center" textRotation="0" wrapText="false" indent="0" shrinkToFit="false"/>
      <protection locked="false" hidden="false"/>
    </xf>
    <xf numFmtId="166" fontId="12" fillId="0" borderId="9" xfId="0" applyFont="true" applyBorder="true" applyAlignment="true" applyProtection="true">
      <alignment horizontal="right" vertical="center" textRotation="0" wrapText="false" indent="0" shrinkToFit="false"/>
      <protection locked="false" hidden="false"/>
    </xf>
    <xf numFmtId="169" fontId="12" fillId="0" borderId="9" xfId="0" applyFont="true" applyBorder="true" applyAlignment="true" applyProtection="true">
      <alignment horizontal="center" vertical="center" textRotation="0" wrapText="true" indent="0" shrinkToFit="false"/>
      <protection locked="false" hidden="false"/>
    </xf>
    <xf numFmtId="166" fontId="12" fillId="3" borderId="9" xfId="0" applyFont="true" applyBorder="true" applyAlignment="true" applyProtection="true">
      <alignment horizontal="right" vertical="center" textRotation="0" wrapText="false" indent="0" shrinkToFit="false"/>
      <protection locked="true" hidden="false"/>
    </xf>
    <xf numFmtId="166" fontId="6" fillId="0" borderId="9" xfId="0" applyFont="true" applyBorder="true" applyAlignment="true" applyProtection="true">
      <alignment horizontal="center" vertical="center" textRotation="0" wrapText="false" indent="0" shrinkToFit="false"/>
      <protection locked="false" hidden="false"/>
    </xf>
    <xf numFmtId="170" fontId="12" fillId="3" borderId="9" xfId="0" applyFont="true" applyBorder="true" applyAlignment="true" applyProtection="true">
      <alignment horizontal="center" vertical="center" textRotation="0" wrapText="false" indent="0" shrinkToFit="false"/>
      <protection locked="true" hidden="false"/>
    </xf>
    <xf numFmtId="171" fontId="6" fillId="0" borderId="9" xfId="0" applyFont="true" applyBorder="true" applyAlignment="true" applyProtection="true">
      <alignment horizontal="center" vertical="center" textRotation="0" wrapText="false" indent="0" shrinkToFit="false"/>
      <protection locked="false" hidden="false"/>
    </xf>
    <xf numFmtId="164" fontId="12" fillId="0" borderId="11" xfId="0" applyFont="true" applyBorder="true" applyAlignment="true" applyProtection="true">
      <alignment horizontal="left" vertical="center" textRotation="0" wrapText="false" indent="0" shrinkToFit="false"/>
      <protection locked="false" hidden="false"/>
    </xf>
    <xf numFmtId="164" fontId="12" fillId="0" borderId="4" xfId="0" applyFont="true" applyBorder="true" applyAlignment="true" applyProtection="true">
      <alignment horizontal="center" vertical="center" textRotation="0" wrapText="false" indent="0" shrinkToFit="false"/>
      <protection locked="false" hidden="false"/>
    </xf>
    <xf numFmtId="164" fontId="12" fillId="0" borderId="12" xfId="0" applyFont="true" applyBorder="true" applyAlignment="true" applyProtection="true">
      <alignment horizontal="left" vertical="center" textRotation="0" wrapText="true" indent="0" shrinkToFit="false"/>
      <protection locked="false" hidden="false"/>
    </xf>
    <xf numFmtId="168" fontId="12" fillId="0" borderId="4" xfId="0" applyFont="true" applyBorder="true" applyAlignment="true" applyProtection="true">
      <alignment horizontal="right" vertical="center" textRotation="0" wrapText="false" indent="0" shrinkToFit="false"/>
      <protection locked="false" hidden="false"/>
    </xf>
    <xf numFmtId="166" fontId="12" fillId="0" borderId="4" xfId="0" applyFont="true" applyBorder="true" applyAlignment="true" applyProtection="true">
      <alignment horizontal="right" vertical="center" textRotation="0" wrapText="false" indent="0" shrinkToFit="false"/>
      <protection locked="false" hidden="false"/>
    </xf>
    <xf numFmtId="166" fontId="6" fillId="0" borderId="13" xfId="0" applyFont="true" applyBorder="true" applyAlignment="true" applyProtection="true">
      <alignment horizontal="center" vertical="center" textRotation="0" wrapText="false" indent="0" shrinkToFit="false"/>
      <protection locked="false" hidden="false"/>
    </xf>
    <xf numFmtId="171" fontId="6" fillId="0" borderId="13" xfId="0" applyFont="true" applyBorder="true" applyAlignment="true" applyProtection="true">
      <alignment horizontal="center" vertical="center" textRotation="0" wrapText="false" indent="0" shrinkToFit="false"/>
      <protection locked="false" hidden="false"/>
    </xf>
    <xf numFmtId="164" fontId="8" fillId="0" borderId="14" xfId="0" applyFont="true" applyBorder="true" applyAlignment="true" applyProtection="true">
      <alignment horizontal="general" vertical="center" textRotation="0" wrapText="false" indent="0" shrinkToFit="false"/>
      <protection locked="false" hidden="false"/>
    </xf>
    <xf numFmtId="164" fontId="8" fillId="0" borderId="15" xfId="0" applyFont="true" applyBorder="true" applyAlignment="true" applyProtection="true">
      <alignment horizontal="general" vertical="center" textRotation="0" wrapText="false" indent="0" shrinkToFit="false"/>
      <protection locked="false" hidden="false"/>
    </xf>
    <xf numFmtId="164" fontId="6" fillId="0" borderId="15" xfId="0" applyFont="true" applyBorder="true" applyAlignment="true" applyProtection="true">
      <alignment horizontal="general" vertical="center" textRotation="0" wrapText="false" indent="0" shrinkToFit="false"/>
      <protection locked="false" hidden="false"/>
    </xf>
    <xf numFmtId="164" fontId="6" fillId="0" borderId="15" xfId="0" applyFont="true" applyBorder="true" applyAlignment="true" applyProtection="true">
      <alignment horizontal="center" vertical="center" textRotation="0" wrapText="false" indent="0" shrinkToFit="false"/>
      <protection locked="false" hidden="false"/>
    </xf>
    <xf numFmtId="166" fontId="6" fillId="0" borderId="15" xfId="0" applyFont="true" applyBorder="true" applyAlignment="true" applyProtection="true">
      <alignment horizontal="center" vertical="center" textRotation="0" wrapText="false" indent="0" shrinkToFit="false"/>
      <protection locked="false" hidden="false"/>
    </xf>
    <xf numFmtId="166" fontId="6" fillId="0" borderId="16" xfId="0" applyFont="true" applyBorder="true" applyAlignment="true" applyProtection="true">
      <alignment horizontal="center" vertical="center" textRotation="0" wrapText="false" indent="0" shrinkToFit="false"/>
      <protection locked="false" hidden="false"/>
    </xf>
    <xf numFmtId="164" fontId="6" fillId="0" borderId="16" xfId="0" applyFont="true" applyBorder="true" applyAlignment="true" applyProtection="true">
      <alignment horizontal="center" vertical="center" textRotation="0" wrapText="false" indent="0" shrinkToFit="false"/>
      <protection locked="false" hidden="false"/>
    </xf>
    <xf numFmtId="170" fontId="8" fillId="3" borderId="17" xfId="0" applyFont="true" applyBorder="true" applyAlignment="true" applyProtection="true">
      <alignment horizontal="center" vertical="center" textRotation="0" wrapText="false" indent="0" shrinkToFit="false"/>
      <protection locked="true" hidden="false"/>
    </xf>
    <xf numFmtId="166" fontId="6" fillId="0" borderId="0"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true">
      <alignment horizontal="general" vertical="center" textRotation="0" wrapText="false" indent="0" shrinkToFit="false"/>
      <protection locked="false" hidden="false"/>
    </xf>
    <xf numFmtId="164" fontId="13" fillId="0" borderId="3" xfId="0" applyFont="true" applyBorder="true" applyAlignment="true" applyProtection="true">
      <alignment horizontal="general" vertical="center" textRotation="0" wrapText="false" indent="0" shrinkToFit="false"/>
      <protection locked="false" hidden="false"/>
    </xf>
    <xf numFmtId="164" fontId="6" fillId="0" borderId="18" xfId="0" applyFont="true" applyBorder="true" applyAlignment="true" applyProtection="true">
      <alignment horizontal="general" vertical="center" textRotation="0" wrapText="false" indent="0" shrinkToFit="false"/>
      <protection locked="false" hidden="false"/>
    </xf>
    <xf numFmtId="164" fontId="6" fillId="0" borderId="18" xfId="0" applyFont="true" applyBorder="true" applyAlignment="true" applyProtection="true">
      <alignment horizontal="center" vertical="center" textRotation="0" wrapText="false" indent="0" shrinkToFit="false"/>
      <protection locked="false" hidden="false"/>
    </xf>
    <xf numFmtId="166" fontId="6" fillId="0" borderId="18" xfId="0" applyFont="true" applyBorder="true" applyAlignment="true" applyProtection="true">
      <alignment horizontal="center" vertical="center" textRotation="0" wrapText="false" indent="0" shrinkToFit="false"/>
      <protection locked="false" hidden="false"/>
    </xf>
    <xf numFmtId="164" fontId="13" fillId="0" borderId="18" xfId="0" applyFont="true" applyBorder="true" applyAlignment="true" applyProtection="true">
      <alignment horizontal="left" vertical="center" textRotation="0" wrapText="false" indent="0" shrinkToFit="false"/>
      <protection locked="false" hidden="false"/>
    </xf>
    <xf numFmtId="166" fontId="14" fillId="0" borderId="18" xfId="0" applyFont="true" applyBorder="true" applyAlignment="true" applyProtection="true">
      <alignment horizontal="left" vertical="center" textRotation="0" wrapText="false" indent="0" shrinkToFit="false"/>
      <protection locked="false" hidden="false"/>
    </xf>
    <xf numFmtId="166" fontId="15" fillId="0" borderId="18" xfId="0" applyFont="true" applyBorder="true" applyAlignment="true" applyProtection="true">
      <alignment horizontal="center" vertical="center" textRotation="0" wrapText="false" indent="0" shrinkToFit="false"/>
      <protection locked="false" hidden="false"/>
    </xf>
    <xf numFmtId="164" fontId="15" fillId="0" borderId="18" xfId="0" applyFont="true" applyBorder="true" applyAlignment="true" applyProtection="true">
      <alignment horizontal="general" vertical="center" textRotation="0" wrapText="false" indent="0" shrinkToFit="false"/>
      <protection locked="false" hidden="false"/>
    </xf>
    <xf numFmtId="164" fontId="14" fillId="0" borderId="18" xfId="0" applyFont="true" applyBorder="true" applyAlignment="true" applyProtection="true">
      <alignment horizontal="general" vertical="center" textRotation="0" wrapText="false" indent="0" shrinkToFit="false"/>
      <protection locked="false" hidden="false"/>
    </xf>
    <xf numFmtId="164" fontId="6" fillId="0" borderId="19" xfId="0" applyFont="true" applyBorder="true" applyAlignment="true" applyProtection="true">
      <alignment horizontal="general" vertical="center" textRotation="0" wrapText="false" indent="0" shrinkToFit="false"/>
      <protection locked="false" hidden="false"/>
    </xf>
    <xf numFmtId="167" fontId="6" fillId="0" borderId="7" xfId="0" applyFont="true" applyBorder="true" applyAlignment="true" applyProtection="true">
      <alignment horizontal="left" vertical="center" textRotation="0" wrapText="false" indent="0" shrinkToFit="false"/>
      <protection locked="false" hidden="false"/>
    </xf>
    <xf numFmtId="164" fontId="6" fillId="0" borderId="20" xfId="0" applyFont="true" applyBorder="true" applyAlignment="true" applyProtection="true">
      <alignment horizontal="center" vertical="center" textRotation="0" wrapText="false" indent="0" shrinkToFit="false"/>
      <protection locked="false" hidden="false"/>
    </xf>
    <xf numFmtId="166" fontId="6" fillId="0" borderId="20" xfId="0" applyFont="true" applyBorder="true" applyAlignment="true" applyProtection="true">
      <alignment horizontal="left" vertical="center" textRotation="0" wrapText="false" indent="0" shrinkToFit="false"/>
      <protection locked="false" hidden="false"/>
    </xf>
    <xf numFmtId="166" fontId="6" fillId="0" borderId="0" xfId="0" applyFont="true" applyBorder="true" applyAlignment="true" applyProtection="true">
      <alignment horizontal="general" vertical="center" textRotation="0" wrapText="false" indent="0" shrinkToFit="false"/>
      <protection locked="false" hidden="false"/>
    </xf>
    <xf numFmtId="172" fontId="6" fillId="0" borderId="21" xfId="0" applyFont="true" applyBorder="true" applyAlignment="true" applyProtection="true">
      <alignment horizontal="left" vertical="center" textRotation="0" wrapText="false" indent="0" shrinkToFit="false"/>
      <protection locked="false" hidden="false"/>
    </xf>
    <xf numFmtId="167" fontId="8" fillId="0" borderId="22" xfId="0" applyFont="true" applyBorder="true" applyAlignment="true" applyProtection="true">
      <alignment horizontal="left" vertical="center" textRotation="0" wrapText="false" indent="0" shrinkToFit="false"/>
      <protection locked="false" hidden="false"/>
    </xf>
    <xf numFmtId="167" fontId="8" fillId="0" borderId="0" xfId="0" applyFont="true" applyBorder="true" applyAlignment="true" applyProtection="true">
      <alignment horizontal="left" vertical="center" textRotation="0" wrapText="false" indent="0" shrinkToFit="false"/>
      <protection locked="fals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6" fillId="0" borderId="23" xfId="0" applyFont="true" applyBorder="true" applyAlignment="true" applyProtection="true">
      <alignment horizontal="general" vertical="center" textRotation="0" wrapText="false" indent="0" shrinkToFit="false"/>
      <protection locked="false" hidden="false"/>
    </xf>
    <xf numFmtId="167" fontId="13" fillId="0" borderId="22" xfId="0" applyFont="true" applyBorder="true" applyAlignment="true" applyProtection="true">
      <alignment horizontal="left"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false"/>
      <protection locked="false" hidden="false"/>
    </xf>
    <xf numFmtId="166" fontId="14" fillId="0" borderId="0" xfId="0" applyFont="true" applyBorder="true" applyAlignment="true" applyProtection="true">
      <alignment horizontal="left" vertical="center" textRotation="0" wrapText="false" indent="0" shrinkToFit="false"/>
      <protection locked="false" hidden="false"/>
    </xf>
    <xf numFmtId="166" fontId="6" fillId="0" borderId="20" xfId="0" applyFont="true" applyBorder="true" applyAlignment="true" applyProtection="true">
      <alignment horizontal="general" vertical="center" textRotation="0" wrapText="false" indent="0" shrinkToFit="false"/>
      <protection locked="false" hidden="false"/>
    </xf>
    <xf numFmtId="166" fontId="12" fillId="0" borderId="20" xfId="0" applyFont="true" applyBorder="true" applyAlignment="true" applyProtection="true">
      <alignment horizontal="general" vertical="center" textRotation="0" wrapText="false" indent="0" shrinkToFit="false"/>
      <protection locked="false" hidden="false"/>
    </xf>
    <xf numFmtId="166" fontId="16" fillId="0" borderId="20" xfId="20" applyFont="false" applyBorder="true" applyAlignment="true" applyProtection="true">
      <alignment horizontal="general" vertical="center" textRotation="0" wrapText="false" indent="0" shrinkToFit="false"/>
      <protection locked="false" hidden="false"/>
    </xf>
    <xf numFmtId="164" fontId="6" fillId="0" borderId="21" xfId="0" applyFont="true" applyBorder="true" applyAlignment="true" applyProtection="true">
      <alignment horizontal="general" vertical="center" textRotation="0" wrapText="false" indent="0" shrinkToFit="false"/>
      <protection locked="false" hidden="false"/>
    </xf>
    <xf numFmtId="164" fontId="12" fillId="0" borderId="24" xfId="0" applyFont="true" applyBorder="true" applyAlignment="true" applyProtection="true">
      <alignment horizontal="general" vertical="center" textRotation="0" wrapText="false" indent="0" shrinkToFit="false"/>
      <protection locked="false" hidden="false"/>
    </xf>
    <xf numFmtId="164" fontId="6" fillId="0" borderId="24" xfId="0" applyFont="true" applyBorder="true" applyAlignment="true" applyProtection="true">
      <alignment horizontal="general" vertical="center" textRotation="0" wrapText="false" indent="0" shrinkToFit="false"/>
      <protection locked="false" hidden="false"/>
    </xf>
    <xf numFmtId="164" fontId="6" fillId="0" borderId="25" xfId="0" applyFont="true" applyBorder="true" applyAlignment="true" applyProtection="true">
      <alignment horizontal="general" vertical="center" textRotation="0" wrapText="false" indent="0" shrinkToFit="false"/>
      <protection locked="false" hidden="false"/>
    </xf>
    <xf numFmtId="164" fontId="6" fillId="0" borderId="22" xfId="0" applyFont="true" applyBorder="true" applyAlignment="true" applyProtection="true">
      <alignment horizontal="general" vertical="center" textRotation="0" wrapText="false" indent="0" shrinkToFit="false"/>
      <protection locked="false" hidden="false"/>
    </xf>
    <xf numFmtId="164" fontId="6" fillId="0" borderId="7" xfId="0" applyFont="true" applyBorder="true" applyAlignment="true" applyProtection="true">
      <alignment horizontal="left" vertical="center" textRotation="0" wrapText="false" indent="0" shrinkToFit="false"/>
      <protection locked="false" hidden="false"/>
    </xf>
    <xf numFmtId="166" fontId="6" fillId="0" borderId="20" xfId="0" applyFont="true" applyBorder="true" applyAlignment="true" applyProtection="true">
      <alignment horizontal="center" vertical="center" textRotation="0" wrapText="false" indent="0" shrinkToFit="false"/>
      <protection locked="false" hidden="false"/>
    </xf>
    <xf numFmtId="164" fontId="5" fillId="0" borderId="26" xfId="0" applyFont="true" applyBorder="true" applyAlignment="true" applyProtection="true">
      <alignment horizontal="general" vertical="center" textRotation="0" wrapText="false" indent="0" shrinkToFit="false"/>
      <protection locked="false" hidden="false"/>
    </xf>
    <xf numFmtId="164" fontId="6" fillId="0" borderId="27" xfId="0" applyFont="true" applyBorder="true" applyAlignment="true" applyProtection="true">
      <alignment horizontal="general" vertical="center" textRotation="0" wrapText="false" indent="0" shrinkToFit="false"/>
      <protection locked="false" hidden="false"/>
    </xf>
    <xf numFmtId="164" fontId="5" fillId="0" borderId="27" xfId="0" applyFont="true" applyBorder="true" applyAlignment="true" applyProtection="true">
      <alignment horizontal="general" vertical="center" textRotation="0" wrapText="false" indent="0" shrinkToFit="false"/>
      <protection locked="false" hidden="false"/>
    </xf>
    <xf numFmtId="164" fontId="6" fillId="0" borderId="27" xfId="0" applyFont="true" applyBorder="true" applyAlignment="true" applyProtection="true">
      <alignment horizontal="center" vertical="center" textRotation="0" wrapText="false" indent="0" shrinkToFit="false"/>
      <protection locked="false" hidden="false"/>
    </xf>
    <xf numFmtId="166" fontId="6" fillId="0" borderId="27" xfId="0" applyFont="true" applyBorder="true" applyAlignment="true" applyProtection="true">
      <alignment horizontal="center" vertical="center" textRotation="0" wrapText="false" indent="0" shrinkToFit="false"/>
      <protection locked="false" hidden="false"/>
    </xf>
    <xf numFmtId="164" fontId="6" fillId="0" borderId="28" xfId="0" applyFont="true" applyBorder="true" applyAlignment="true" applyProtection="true">
      <alignment horizontal="general" vertical="center" textRotation="0" wrapText="false" indent="0" shrinkToFit="false"/>
      <protection locked="false" hidden="false"/>
    </xf>
    <xf numFmtId="164" fontId="8" fillId="0" borderId="0" xfId="0" applyFont="true" applyBorder="false" applyAlignment="true" applyProtection="true">
      <alignment horizontal="general" vertical="center" textRotation="0" wrapText="false" indent="0" shrinkToFit="false"/>
      <protection locked="false" hidden="false"/>
    </xf>
    <xf numFmtId="164" fontId="6" fillId="0" borderId="29" xfId="0" applyFont="true" applyBorder="true" applyAlignment="true" applyProtection="true">
      <alignment horizontal="general" vertical="center" textRotation="0" wrapText="false" indent="0" shrinkToFit="false"/>
      <protection locked="false" hidden="false"/>
    </xf>
    <xf numFmtId="164" fontId="6" fillId="0" borderId="20" xfId="0" applyFont="true" applyBorder="true" applyAlignment="true" applyProtection="true">
      <alignment horizontal="left" vertical="center" textRotation="0" wrapText="false" indent="0" shrinkToFit="false"/>
      <protection locked="false" hidden="false"/>
    </xf>
    <xf numFmtId="164" fontId="17" fillId="0" borderId="0" xfId="20" applyFont="true" applyBorder="true" applyAlignment="true" applyProtection="true">
      <alignment horizontal="general" vertical="bottom" textRotation="0" wrapText="false" indent="0" shrinkToFit="false"/>
      <protection locked="false" hidden="false"/>
    </xf>
    <xf numFmtId="164" fontId="8" fillId="0" borderId="30" xfId="0" applyFont="true" applyBorder="true" applyAlignment="true" applyProtection="true">
      <alignment horizontal="general" vertical="center" textRotation="0" wrapText="false" indent="0" shrinkToFit="false"/>
      <protection locked="false" hidden="false"/>
    </xf>
    <xf numFmtId="164" fontId="6" fillId="0" borderId="31" xfId="0" applyFont="true" applyBorder="true" applyAlignment="true" applyProtection="true">
      <alignment horizontal="general" vertical="center" textRotation="0" wrapText="false" indent="0" shrinkToFit="false"/>
      <protection locked="false" hidden="false"/>
    </xf>
    <xf numFmtId="164" fontId="6" fillId="0" borderId="31" xfId="0" applyFont="true" applyBorder="true" applyAlignment="true" applyProtection="true">
      <alignment horizontal="center" vertical="center" textRotation="0" wrapText="false" indent="0" shrinkToFit="false"/>
      <protection locked="false" hidden="false"/>
    </xf>
    <xf numFmtId="166" fontId="6" fillId="0" borderId="31" xfId="0" applyFont="true" applyBorder="true" applyAlignment="true" applyProtection="true">
      <alignment horizontal="center" vertical="center" textRotation="0" wrapText="false" indent="0" shrinkToFit="false"/>
      <protection locked="false" hidden="false"/>
    </xf>
    <xf numFmtId="166" fontId="6" fillId="0" borderId="32" xfId="0" applyFont="true" applyBorder="true" applyAlignment="true" applyProtection="true">
      <alignment horizontal="center" vertical="center" textRotation="0" wrapText="false" indent="0" shrinkToFit="false"/>
      <protection locked="false" hidden="false"/>
    </xf>
    <xf numFmtId="164" fontId="6" fillId="0" borderId="33" xfId="0" applyFont="true" applyBorder="true" applyAlignment="true" applyProtection="true">
      <alignment horizontal="general" vertical="center" textRotation="0" wrapText="false" indent="0" shrinkToFit="false"/>
      <protection locked="false" hidden="false"/>
    </xf>
    <xf numFmtId="166" fontId="6" fillId="0" borderId="34" xfId="0" applyFont="true" applyBorder="true" applyAlignment="true" applyProtection="true">
      <alignment horizontal="center" vertical="center" textRotation="0" wrapText="false" indent="0" shrinkToFit="false"/>
      <protection locked="false" hidden="false"/>
    </xf>
    <xf numFmtId="164" fontId="6" fillId="0" borderId="35" xfId="0" applyFont="true" applyBorder="true" applyAlignment="true" applyProtection="true">
      <alignment horizontal="general" vertical="center" textRotation="0" wrapText="false" indent="0" shrinkToFit="false"/>
      <protection locked="false" hidden="false"/>
    </xf>
    <xf numFmtId="164" fontId="6" fillId="0" borderId="20" xfId="0" applyFont="true" applyBorder="true" applyAlignment="true" applyProtection="true">
      <alignment horizontal="general" vertical="center" textRotation="0" wrapText="false" indent="0" shrinkToFit="false"/>
      <protection locked="false" hidden="false"/>
    </xf>
    <xf numFmtId="166" fontId="6" fillId="0" borderId="36"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bottom" textRotation="0" wrapText="false" indent="0" shrinkToFit="false"/>
      <protection locked="false" hidden="false"/>
    </xf>
    <xf numFmtId="164" fontId="11" fillId="0" borderId="0" xfId="0" applyFont="true" applyBorder="false" applyAlignment="true" applyProtection="true">
      <alignment horizontal="left" vertical="top" textRotation="0" wrapText="fals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false" hidden="false"/>
    </xf>
    <xf numFmtId="164" fontId="12" fillId="0" borderId="8" xfId="0" applyFont="true" applyBorder="true" applyAlignment="true" applyProtection="true">
      <alignment horizontal="left" vertical="center" textRotation="0" wrapText="false" indent="0" shrinkToFit="false"/>
      <protection locked="true" hidden="false"/>
    </xf>
    <xf numFmtId="164" fontId="12" fillId="0" borderId="9" xfId="0"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true" applyProtection="true">
      <alignment horizontal="general" vertical="center" textRotation="0" wrapText="true" indent="0" shrinkToFit="false"/>
      <protection locked="true" hidden="false"/>
    </xf>
    <xf numFmtId="168" fontId="12" fillId="0" borderId="9" xfId="0" applyFont="true" applyBorder="true" applyAlignment="true" applyProtection="true">
      <alignment horizontal="right" vertical="center" textRotation="0" wrapText="false" indent="0" shrinkToFit="false"/>
      <protection locked="true" hidden="false"/>
    </xf>
    <xf numFmtId="166" fontId="12" fillId="0" borderId="9" xfId="0" applyFont="true" applyBorder="true" applyAlignment="true" applyProtection="true">
      <alignment horizontal="right" vertical="center" textRotation="0" wrapText="false" indent="0" shrinkToFit="false"/>
      <protection locked="true" hidden="false"/>
    </xf>
    <xf numFmtId="169" fontId="12" fillId="0" borderId="9" xfId="0" applyFont="true" applyBorder="true" applyAlignment="true" applyProtection="true">
      <alignment horizontal="center" vertical="center" textRotation="0" wrapText="true" indent="0" shrinkToFit="false"/>
      <protection locked="true" hidden="false"/>
    </xf>
    <xf numFmtId="166" fontId="12" fillId="0" borderId="9" xfId="0" applyFont="true" applyBorder="true" applyAlignment="true" applyProtection="true">
      <alignment horizontal="center" vertical="center" textRotation="0" wrapText="false" indent="0" shrinkToFit="false"/>
      <protection locked="false" hidden="false"/>
    </xf>
    <xf numFmtId="173" fontId="12" fillId="0" borderId="9" xfId="0" applyFont="true" applyBorder="true" applyAlignment="true" applyProtection="true">
      <alignment horizontal="center" vertical="center" textRotation="0" wrapText="true" indent="0" shrinkToFit="false"/>
      <protection locked="true" hidden="false"/>
    </xf>
    <xf numFmtId="170" fontId="12" fillId="0" borderId="9" xfId="0"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true" applyProtection="true">
      <alignment horizontal="left" vertical="center" textRotation="0" wrapText="true" indent="0" shrinkToFit="false"/>
      <protection locked="true" hidden="false"/>
    </xf>
    <xf numFmtId="164" fontId="6" fillId="0" borderId="9" xfId="0" applyFont="true" applyBorder="true" applyAlignment="true" applyProtection="true">
      <alignment horizontal="center" vertical="center" textRotation="0" wrapText="false" indent="0" shrinkToFit="false"/>
      <protection locked="false" hidden="false"/>
    </xf>
    <xf numFmtId="169" fontId="12" fillId="0" borderId="4" xfId="0" applyFont="true" applyBorder="true" applyAlignment="true" applyProtection="true">
      <alignment horizontal="center" vertical="center" textRotation="0" wrapText="true" indent="0" shrinkToFit="false"/>
      <protection locked="false" hidden="false"/>
    </xf>
    <xf numFmtId="166" fontId="12" fillId="0" borderId="13" xfId="0" applyFont="true" applyBorder="true" applyAlignment="true" applyProtection="true">
      <alignment horizontal="center" vertical="center" textRotation="0" wrapText="false" indent="0" shrinkToFit="false"/>
      <protection locked="false" hidden="false"/>
    </xf>
    <xf numFmtId="164" fontId="6" fillId="0" borderId="13" xfId="0" applyFont="true" applyBorder="true" applyAlignment="true" applyProtection="true">
      <alignment horizontal="center" vertical="center" textRotation="0" wrapText="false" indent="0" shrinkToFit="false"/>
      <protection locked="false" hidden="false"/>
    </xf>
    <xf numFmtId="166" fontId="6" fillId="0" borderId="21" xfId="0" applyFont="true" applyBorder="true" applyAlignment="true" applyProtection="true">
      <alignment horizontal="left" vertical="center" textRotation="0" wrapText="false" indent="0" shrinkToFit="false"/>
      <protection locked="false" hidden="false"/>
    </xf>
    <xf numFmtId="166" fontId="6" fillId="0" borderId="21" xfId="0" applyFont="true" applyBorder="true" applyAlignment="true" applyProtection="true">
      <alignment horizontal="general" vertical="center" textRotation="0" wrapText="false" indent="0" shrinkToFit="false"/>
      <protection locked="fals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37" xfId="0" applyFont="true" applyBorder="true" applyAlignment="true" applyProtection="false">
      <alignment horizontal="general" vertical="center" textRotation="0" wrapText="false" indent="0" shrinkToFit="false"/>
      <protection locked="true" hidden="false"/>
    </xf>
    <xf numFmtId="164" fontId="21" fillId="0" borderId="38" xfId="0" applyFont="true" applyBorder="true" applyAlignment="true" applyProtection="false">
      <alignment horizontal="general" vertical="center" textRotation="0" wrapText="false" indent="0" shrinkToFit="false"/>
      <protection locked="true" hidden="false"/>
    </xf>
    <xf numFmtId="164" fontId="20" fillId="0" borderId="39" xfId="0" applyFont="true" applyBorder="true" applyAlignment="true" applyProtection="false">
      <alignment horizontal="center" vertical="center" textRotation="0" wrapText="false" indent="0" shrinkToFit="false"/>
      <protection locked="true" hidden="false"/>
    </xf>
    <xf numFmtId="164" fontId="22" fillId="0" borderId="22"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74" fontId="22" fillId="0" borderId="40" xfId="0" applyFont="true" applyBorder="true" applyAlignment="true" applyProtection="false">
      <alignment horizontal="right" vertical="center" textRotation="0" wrapText="false" indent="0" shrinkToFit="false"/>
      <protection locked="true" hidden="false"/>
    </xf>
    <xf numFmtId="174" fontId="22" fillId="0" borderId="0" xfId="0" applyFont="true" applyBorder="true" applyAlignment="true" applyProtection="false">
      <alignment horizontal="right" vertical="center" textRotation="0" wrapText="false" indent="0" shrinkToFit="false"/>
      <protection locked="true" hidden="false"/>
    </xf>
    <xf numFmtId="174" fontId="22" fillId="0" borderId="0" xfId="0" applyFont="true" applyBorder="true" applyAlignment="true" applyProtection="false">
      <alignment horizontal="righ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22" xfId="0" applyFont="true" applyBorder="true" applyAlignment="true" applyProtection="false">
      <alignment horizontal="left" vertical="center" textRotation="0" wrapText="false" indent="0" shrinkToFit="false"/>
      <protection locked="true" hidden="false"/>
    </xf>
    <xf numFmtId="164" fontId="23" fillId="0" borderId="22"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true" applyAlignment="true" applyProtection="false">
      <alignment horizontal="left" vertical="center" textRotation="0" wrapText="false" indent="0" shrinkToFit="false"/>
      <protection locked="true" hidden="false"/>
    </xf>
    <xf numFmtId="174" fontId="23" fillId="0" borderId="0" xfId="0" applyFont="true" applyBorder="true" applyAlignment="true" applyProtection="false">
      <alignment horizontal="right" vertical="center"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24" fillId="0" borderId="41" xfId="0" applyFont="true" applyBorder="true" applyAlignment="true" applyProtection="false">
      <alignment horizontal="center" vertical="bottom" textRotation="0" wrapText="true" indent="0" shrinkToFit="false"/>
      <protection locked="true" hidden="false"/>
    </xf>
    <xf numFmtId="164" fontId="24" fillId="0" borderId="42" xfId="0" applyFont="true" applyBorder="true" applyAlignment="true" applyProtection="false">
      <alignment horizontal="center" vertical="bottom" textRotation="0" wrapText="true" indent="0" shrinkToFit="false"/>
      <protection locked="true" hidden="false"/>
    </xf>
    <xf numFmtId="164" fontId="24" fillId="0" borderId="0" xfId="0" applyFont="true" applyBorder="true" applyAlignment="true" applyProtection="false">
      <alignment horizontal="center" vertical="bottom" textRotation="0" wrapText="true" indent="0" shrinkToFit="false"/>
      <protection locked="true" hidden="false"/>
    </xf>
    <xf numFmtId="164" fontId="12" fillId="0" borderId="43" xfId="0" applyFont="true" applyBorder="true" applyAlignment="false" applyProtection="false">
      <alignment horizontal="general" vertical="bottom" textRotation="0" wrapText="false" indent="0" shrinkToFit="false"/>
      <protection locked="true" hidden="false"/>
    </xf>
    <xf numFmtId="164" fontId="21" fillId="0" borderId="44" xfId="0" applyFont="true" applyBorder="true" applyAlignment="true" applyProtection="false">
      <alignment horizontal="left" vertical="center" textRotation="0" wrapText="true" indent="0" shrinkToFit="false"/>
      <protection locked="true" hidden="false"/>
    </xf>
    <xf numFmtId="165" fontId="12" fillId="0" borderId="9" xfId="17" applyFont="true" applyBorder="true" applyAlignment="true" applyProtection="true">
      <alignment horizontal="general" vertical="bottom" textRotation="0" wrapText="fals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uro" xfId="21" builtinId="53" customBuiltin="true"/>
    <cellStyle name="Euro 2" xfId="22" builtinId="53" customBuiltin="true"/>
    <cellStyle name="Währung 2" xfId="23" builtinId="53" customBuiltin="true"/>
    <cellStyle name="Excel Built-in 40% - Accent1" xfId="24"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9CDE5"/>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externalLink" Target="externalLinks/externalLink1.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38</xdr:row>
      <xdr:rowOff>0</xdr:rowOff>
    </xdr:from>
    <xdr:to>
      <xdr:col>2</xdr:col>
      <xdr:colOff>1064880</xdr:colOff>
      <xdr:row>61</xdr:row>
      <xdr:rowOff>37800</xdr:rowOff>
    </xdr:to>
    <xdr:sp>
      <xdr:nvSpPr>
        <xdr:cNvPr id="0" name="CustomShape 1"/>
        <xdr:cNvSpPr/>
      </xdr:nvSpPr>
      <xdr:spPr>
        <a:xfrm>
          <a:off x="0" y="9705960"/>
          <a:ext cx="5698440" cy="420012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p>
          <a:pPr>
            <a:lnSpc>
              <a:spcPct val="100000"/>
            </a:lnSpc>
          </a:pPr>
          <a:r>
            <a:rPr b="0" lang="de-DE" sz="1100" spc="-1" strike="noStrike">
              <a:solidFill>
                <a:srgbClr val="000000"/>
              </a:solidFill>
              <a:latin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endParaRPr b="0" lang="de-DE" sz="1100" spc="-1" strike="noStrike">
            <a:latin typeface="Times New Roman"/>
          </a:endParaRPr>
        </a:p>
        <a:p>
          <a:pPr>
            <a:lnSpc>
              <a:spcPct val="100000"/>
            </a:lnSpc>
          </a:pPr>
          <a:r>
            <a:rPr b="0" lang="de-DE" sz="1100" spc="-1" strike="noStrike">
              <a:solidFill>
                <a:srgbClr val="000000"/>
              </a:solidFill>
              <a:latin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endParaRPr b="0" lang="de-DE" sz="1100" spc="-1" strike="noStrike">
            <a:latin typeface="Times New Roman"/>
          </a:endParaRPr>
        </a:p>
        <a:p>
          <a:pPr>
            <a:lnSpc>
              <a:spcPct val="100000"/>
            </a:lnSpc>
          </a:pPr>
          <a:endParaRPr b="0" lang="de-DE"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ezernat%202/QSM/Studierendenvorschlagsbudget/Vergabe%202020/Formularvordrucke/Entwurf%20Musterbef&#252;llung%20Formularvordruck%20SVB%202019%20-2018%2005%2022%20dezentrale%20Antr&#228;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0"/>
      <sheetData sheetId="1"/>
      <sheetData sheetId="2">
        <row r="3">
          <cell r="C3">
            <v>2019</v>
          </cell>
        </row>
        <row r="4">
          <cell r="A4" t="str">
            <v>E15Ü</v>
          </cell>
        </row>
        <row r="4">
          <cell r="C4">
            <v>135400</v>
          </cell>
        </row>
        <row r="5">
          <cell r="A5" t="str">
            <v>E15</v>
          </cell>
        </row>
        <row r="5">
          <cell r="C5">
            <v>99300</v>
          </cell>
        </row>
        <row r="6">
          <cell r="A6" t="str">
            <v>E14</v>
          </cell>
        </row>
        <row r="6">
          <cell r="C6">
            <v>91700</v>
          </cell>
        </row>
        <row r="7">
          <cell r="A7" t="str">
            <v>E13</v>
          </cell>
        </row>
        <row r="7">
          <cell r="C7">
            <v>70800</v>
          </cell>
        </row>
        <row r="8">
          <cell r="A8" t="str">
            <v>E12</v>
          </cell>
        </row>
        <row r="8">
          <cell r="C8">
            <v>83200</v>
          </cell>
        </row>
        <row r="9">
          <cell r="A9" t="str">
            <v>E11</v>
          </cell>
        </row>
        <row r="9">
          <cell r="C9">
            <v>70700</v>
          </cell>
        </row>
        <row r="10">
          <cell r="A10" t="str">
            <v>E10</v>
          </cell>
        </row>
        <row r="10">
          <cell r="C10">
            <v>64900</v>
          </cell>
        </row>
        <row r="11">
          <cell r="A11" t="str">
            <v>E9</v>
          </cell>
        </row>
        <row r="11">
          <cell r="C11">
            <v>59500</v>
          </cell>
        </row>
        <row r="12">
          <cell r="A12" t="str">
            <v>E8</v>
          </cell>
        </row>
        <row r="12">
          <cell r="C12">
            <v>55100</v>
          </cell>
        </row>
        <row r="13">
          <cell r="A13" t="str">
            <v>E7</v>
          </cell>
        </row>
        <row r="13">
          <cell r="C13">
            <v>55400</v>
          </cell>
        </row>
        <row r="14">
          <cell r="A14" t="str">
            <v>E6</v>
          </cell>
        </row>
        <row r="14">
          <cell r="C14">
            <v>50500</v>
          </cell>
        </row>
        <row r="15">
          <cell r="A15" t="str">
            <v>E5</v>
          </cell>
        </row>
        <row r="15">
          <cell r="C15">
            <v>48700</v>
          </cell>
        </row>
        <row r="16">
          <cell r="A16" t="str">
            <v>E4</v>
          </cell>
        </row>
        <row r="16">
          <cell r="C16">
            <v>44400</v>
          </cell>
        </row>
        <row r="17">
          <cell r="A17" t="str">
            <v>E3</v>
          </cell>
        </row>
        <row r="17">
          <cell r="C17">
            <v>42100</v>
          </cell>
        </row>
        <row r="18">
          <cell r="A18" t="str">
            <v>E2Ü</v>
          </cell>
        </row>
        <row r="18">
          <cell r="C18">
            <v>42200</v>
          </cell>
        </row>
        <row r="19">
          <cell r="A19" t="str">
            <v>E2</v>
          </cell>
        </row>
        <row r="19">
          <cell r="C19">
            <v>41000</v>
          </cell>
        </row>
        <row r="20">
          <cell r="A20" t="str">
            <v>E1</v>
          </cell>
        </row>
        <row r="20">
          <cell r="C20">
            <v>30600</v>
          </cell>
        </row>
        <row r="22">
          <cell r="A22" t="str">
            <v>PKW-Fahrer</v>
          </cell>
        </row>
        <row r="22">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 sheetId="3"/>
      <sheetData sheetId="4"/>
    </sheetDataSet>
  </externalBook>
</externalLink>
</file>

<file path=xl/worksheets/_rels/sheet2.xml.rels><?xml version="1.0" encoding="UTF-8"?>
<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7" activeCellId="0" sqref="D17"/>
    </sheetView>
  </sheetViews>
  <sheetFormatPr defaultRowHeight="13.5" zeroHeight="false" outlineLevelRow="0" outlineLevelCol="0"/>
  <cols>
    <col collapsed="false" customWidth="true" hidden="false" outlineLevel="0" max="1" min="1" style="1" width="23.06"/>
    <col collapsed="false" customWidth="true" hidden="false" outlineLevel="0" max="2" min="2" style="0" width="146.58"/>
    <col collapsed="false" customWidth="true" hidden="false" outlineLevel="0" max="1025" min="3" style="0" width="10.78"/>
  </cols>
  <sheetData>
    <row r="1" customFormat="false" ht="13.5" hidden="false" customHeight="true" outlineLevel="0" collapsed="false">
      <c r="A1" s="2" t="s">
        <v>0</v>
      </c>
      <c r="B1" s="2"/>
    </row>
    <row r="2" customFormat="false" ht="13.5" hidden="false" customHeight="false" outlineLevel="0" collapsed="false">
      <c r="B2" s="1"/>
    </row>
    <row r="3" customFormat="false" ht="13.5" hidden="false" customHeight="false" outlineLevel="0" collapsed="false">
      <c r="A3" s="1" t="s">
        <v>1</v>
      </c>
      <c r="B3" s="3" t="s">
        <v>2</v>
      </c>
    </row>
    <row r="4" customFormat="false" ht="13.5" hidden="false" customHeight="false" outlineLevel="0" collapsed="false">
      <c r="B4" s="3"/>
    </row>
    <row r="5" customFormat="false" ht="26.25" hidden="false" customHeight="false" outlineLevel="0" collapsed="false">
      <c r="A5" s="1" t="s">
        <v>3</v>
      </c>
      <c r="B5" s="3" t="s">
        <v>4</v>
      </c>
    </row>
    <row r="6" customFormat="false" ht="13.5" hidden="false" customHeight="false" outlineLevel="0" collapsed="false">
      <c r="B6" s="3"/>
    </row>
    <row r="7" customFormat="false" ht="39" hidden="false" customHeight="false" outlineLevel="0" collapsed="false">
      <c r="A7" s="1" t="s">
        <v>5</v>
      </c>
      <c r="B7" s="3" t="s">
        <v>6</v>
      </c>
    </row>
    <row r="8" customFormat="false" ht="13.5" hidden="false" customHeight="false" outlineLevel="0" collapsed="false">
      <c r="B8" s="3"/>
    </row>
    <row r="9" customFormat="false" ht="26.25" hidden="false" customHeight="false" outlineLevel="0" collapsed="false">
      <c r="A9" s="1" t="s">
        <v>7</v>
      </c>
      <c r="B9" s="3" t="s">
        <v>8</v>
      </c>
    </row>
    <row r="10" customFormat="false" ht="13.5" hidden="false" customHeight="false" outlineLevel="0" collapsed="false">
      <c r="B10" s="3"/>
    </row>
    <row r="11" customFormat="false" ht="26.25" hidden="false" customHeight="false" outlineLevel="0" collapsed="false">
      <c r="A11" s="1" t="s">
        <v>9</v>
      </c>
      <c r="B11" s="3" t="s">
        <v>10</v>
      </c>
    </row>
    <row r="12" customFormat="false" ht="13.5" hidden="false" customHeight="false" outlineLevel="0" collapsed="false">
      <c r="B12" s="3"/>
    </row>
    <row r="13" customFormat="false" ht="13.5" hidden="false" customHeight="false" outlineLevel="0" collapsed="false">
      <c r="A13" s="1" t="s">
        <v>11</v>
      </c>
      <c r="B13" s="3" t="s">
        <v>12</v>
      </c>
    </row>
    <row r="14" customFormat="false" ht="13.5" hidden="false" customHeight="false" outlineLevel="0" collapsed="false">
      <c r="B14" s="3"/>
    </row>
    <row r="15" customFormat="false" ht="13.5" hidden="false" customHeight="false" outlineLevel="0" collapsed="false">
      <c r="A15" s="1" t="s">
        <v>13</v>
      </c>
      <c r="B15" s="3" t="s">
        <v>14</v>
      </c>
    </row>
    <row r="16" customFormat="false" ht="13.5" hidden="false" customHeight="false" outlineLevel="0" collapsed="false">
      <c r="B16" s="3"/>
    </row>
    <row r="17" customFormat="false" ht="51" hidden="false" customHeight="false" outlineLevel="0" collapsed="false">
      <c r="A17" s="1" t="s">
        <v>15</v>
      </c>
      <c r="B17" s="3" t="s">
        <v>16</v>
      </c>
    </row>
    <row r="18" customFormat="false" ht="13.5" hidden="false" customHeight="false" outlineLevel="0" collapsed="false">
      <c r="B18" s="3"/>
    </row>
    <row r="19" customFormat="false" ht="13.5" hidden="false" customHeight="false" outlineLevel="0" collapsed="false">
      <c r="A19" s="1" t="s">
        <v>17</v>
      </c>
      <c r="B19" s="3" t="s">
        <v>18</v>
      </c>
    </row>
    <row r="20" customFormat="false" ht="13.5" hidden="false" customHeight="false" outlineLevel="0" collapsed="false">
      <c r="B20" s="3"/>
    </row>
    <row r="21" customFormat="false" ht="13.5" hidden="false" customHeight="false" outlineLevel="0" collapsed="false">
      <c r="A21" s="1" t="s">
        <v>19</v>
      </c>
      <c r="B21" s="3" t="s">
        <v>14</v>
      </c>
    </row>
    <row r="22" customFormat="false" ht="13.5" hidden="false" customHeight="false" outlineLevel="0" collapsed="false">
      <c r="B22" s="3"/>
    </row>
    <row r="23" customFormat="false" ht="13.5" hidden="false" customHeight="false" outlineLevel="0" collapsed="false">
      <c r="A23" s="1" t="s">
        <v>20</v>
      </c>
      <c r="B23" s="3" t="s">
        <v>21</v>
      </c>
    </row>
    <row r="25" customFormat="false" ht="13.5" hidden="false" customHeight="false" outlineLevel="0" collapsed="false">
      <c r="A25" s="1" t="s">
        <v>22</v>
      </c>
      <c r="B25" s="3" t="s">
        <v>14</v>
      </c>
    </row>
    <row r="27" customFormat="false" ht="13.5" hidden="false" customHeight="false" outlineLevel="0" collapsed="false">
      <c r="A27" s="1" t="s">
        <v>23</v>
      </c>
      <c r="B27" s="3" t="s">
        <v>24</v>
      </c>
    </row>
    <row r="29" customFormat="false" ht="12.75" hidden="false" customHeight="true" outlineLevel="0" collapsed="false">
      <c r="A29" s="4" t="s">
        <v>25</v>
      </c>
      <c r="B29" s="4"/>
    </row>
    <row r="32" customFormat="false" ht="13.5" hidden="false" customHeight="false" outlineLevel="0" collapsed="false">
      <c r="A32" s="1" t="s">
        <v>26</v>
      </c>
    </row>
  </sheetData>
  <sheetProtection sheet="true" password="cf1c"/>
  <mergeCells count="2">
    <mergeCell ref="A1:B1"/>
    <mergeCell ref="A29:B29"/>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P56"/>
  <sheetViews>
    <sheetView showFormulas="false" showGridLines="true" showRowColHeaders="true" showZeros="true" rightToLeft="false" tabSelected="true" showOutlineSymbols="true" defaultGridColor="true" view="normal" topLeftCell="A1" colorId="64" zoomScale="60" zoomScaleNormal="60" zoomScalePageLayoutView="85" workbookViewId="0">
      <selection pane="topLeft" activeCell="C59" activeCellId="0" sqref="C59"/>
    </sheetView>
  </sheetViews>
  <sheetFormatPr defaultRowHeight="20.25" zeroHeight="false" outlineLevelRow="0" outlineLevelCol="0"/>
  <cols>
    <col collapsed="false" customWidth="true" hidden="false" outlineLevel="0" max="1" min="1" style="5" width="17.52"/>
    <col collapsed="false" customWidth="true" hidden="false" outlineLevel="0" max="2" min="2" style="5" width="14.69"/>
    <col collapsed="false" customWidth="true" hidden="false" outlineLevel="0" max="3" min="3" style="5" width="50.43"/>
    <col collapsed="false" customWidth="true" hidden="false" outlineLevel="0" max="4" min="4" style="5" width="11.19"/>
    <col collapsed="false" customWidth="true" hidden="false" outlineLevel="0" max="5" min="5" style="6" width="10.12"/>
    <col collapsed="false" customWidth="true" hidden="false" outlineLevel="0" max="6" min="6" style="6" width="11.33"/>
    <col collapsed="false" customWidth="true" hidden="false" outlineLevel="0" max="7" min="7" style="6" width="18.61"/>
    <col collapsed="false" customWidth="true" hidden="false" outlineLevel="0" max="8" min="8" style="7" width="19.96"/>
    <col collapsed="false" customWidth="true" hidden="false" outlineLevel="0" max="9" min="9" style="7" width="9.97"/>
    <col collapsed="false" customWidth="true" hidden="false" outlineLevel="0" max="10" min="10" style="7" width="9.31"/>
    <col collapsed="false" customWidth="true" hidden="false" outlineLevel="0" max="11" min="11" style="7" width="21.84"/>
    <col collapsed="false" customWidth="true" hidden="false" outlineLevel="0" max="12" min="12" style="5" width="19.96"/>
    <col collapsed="false" customWidth="true" hidden="false" outlineLevel="0" max="13" min="13" style="5" width="12.27"/>
    <col collapsed="false" customWidth="true" hidden="false" outlineLevel="0" max="14" min="14" style="5" width="16.86"/>
    <col collapsed="false" customWidth="true" hidden="false" outlineLevel="0" max="15" min="15" style="5" width="29.13"/>
    <col collapsed="false" customWidth="true" hidden="false" outlineLevel="0" max="1025" min="16" style="5" width="11.45"/>
  </cols>
  <sheetData>
    <row r="1" customFormat="false" ht="24.95" hidden="false" customHeight="true" outlineLevel="0" collapsed="false">
      <c r="A1" s="8" t="s">
        <v>27</v>
      </c>
      <c r="B1" s="8"/>
      <c r="C1" s="8"/>
      <c r="D1" s="8"/>
      <c r="E1" s="8"/>
      <c r="F1" s="8"/>
      <c r="G1" s="8"/>
      <c r="H1" s="8"/>
      <c r="I1" s="8"/>
      <c r="J1" s="8"/>
      <c r="K1" s="8"/>
      <c r="L1" s="8"/>
      <c r="M1" s="8"/>
      <c r="N1" s="8"/>
      <c r="O1" s="8"/>
    </row>
    <row r="2" customFormat="false" ht="24.95" hidden="false" customHeight="true" outlineLevel="0" collapsed="false">
      <c r="A2" s="9" t="s">
        <v>28</v>
      </c>
      <c r="B2" s="9"/>
      <c r="C2" s="9"/>
      <c r="D2" s="9"/>
      <c r="E2" s="9"/>
      <c r="F2" s="9"/>
      <c r="G2" s="9"/>
      <c r="H2" s="9"/>
      <c r="I2" s="9"/>
      <c r="J2" s="9"/>
      <c r="K2" s="9"/>
      <c r="L2" s="9"/>
      <c r="M2" s="9"/>
      <c r="N2" s="9"/>
      <c r="O2" s="9"/>
    </row>
    <row r="3" customFormat="false" ht="24.95" hidden="false" customHeight="true" outlineLevel="0" collapsed="false">
      <c r="A3" s="10" t="s">
        <v>29</v>
      </c>
      <c r="B3" s="10"/>
      <c r="C3" s="10"/>
      <c r="D3" s="10"/>
      <c r="E3" s="10"/>
      <c r="F3" s="10"/>
      <c r="G3" s="10"/>
      <c r="H3" s="10"/>
      <c r="I3" s="10"/>
      <c r="J3" s="10"/>
      <c r="K3" s="10"/>
      <c r="L3" s="10"/>
      <c r="M3" s="11" t="s">
        <v>30</v>
      </c>
      <c r="N3" s="12" t="n">
        <f aca="true">TODAY()</f>
        <v>45125</v>
      </c>
    </row>
    <row r="4" customFormat="false" ht="99.95" hidden="false" customHeight="true" outlineLevel="0" collapsed="false">
      <c r="A4" s="13" t="s">
        <v>31</v>
      </c>
      <c r="B4" s="14" t="s">
        <v>32</v>
      </c>
      <c r="C4" s="15" t="s">
        <v>33</v>
      </c>
      <c r="D4" s="14" t="s">
        <v>34</v>
      </c>
      <c r="E4" s="14" t="s">
        <v>35</v>
      </c>
      <c r="F4" s="14" t="s">
        <v>36</v>
      </c>
      <c r="G4" s="14" t="s">
        <v>37</v>
      </c>
      <c r="H4" s="16" t="s">
        <v>38</v>
      </c>
      <c r="I4" s="16"/>
      <c r="J4" s="16" t="s">
        <v>39</v>
      </c>
      <c r="K4" s="16"/>
      <c r="L4" s="16" t="s">
        <v>40</v>
      </c>
      <c r="M4" s="16"/>
      <c r="N4" s="16" t="s">
        <v>41</v>
      </c>
      <c r="O4" s="16"/>
    </row>
    <row r="5" customFormat="false" ht="39" hidden="false" customHeight="true" outlineLevel="0" collapsed="false">
      <c r="A5" s="17"/>
      <c r="B5" s="18"/>
      <c r="C5" s="19"/>
      <c r="D5" s="18"/>
      <c r="E5" s="18"/>
      <c r="F5" s="18"/>
      <c r="G5" s="18"/>
      <c r="H5" s="18"/>
      <c r="I5" s="18"/>
      <c r="J5" s="18"/>
      <c r="K5" s="18"/>
      <c r="L5" s="18"/>
      <c r="M5" s="18"/>
      <c r="N5" s="18"/>
      <c r="O5" s="18"/>
    </row>
    <row r="6" s="23" customFormat="true" ht="18" hidden="false" customHeight="false" outlineLevel="0" collapsed="false">
      <c r="A6" s="20" t="n">
        <v>1</v>
      </c>
      <c r="B6" s="21" t="n">
        <v>2</v>
      </c>
      <c r="C6" s="22" t="n">
        <v>4</v>
      </c>
      <c r="D6" s="21" t="n">
        <v>6</v>
      </c>
      <c r="E6" s="21" t="n">
        <v>7</v>
      </c>
      <c r="F6" s="21" t="n">
        <v>8</v>
      </c>
      <c r="G6" s="21" t="n">
        <v>9</v>
      </c>
      <c r="H6" s="21" t="n">
        <v>10</v>
      </c>
      <c r="I6" s="21"/>
      <c r="J6" s="21"/>
      <c r="K6" s="21"/>
      <c r="L6" s="21" t="n">
        <v>12</v>
      </c>
      <c r="M6" s="21"/>
      <c r="N6" s="21" t="n">
        <v>13</v>
      </c>
      <c r="O6" s="21"/>
    </row>
    <row r="7" customFormat="false" ht="20.25" hidden="false" customHeight="false" outlineLevel="0" collapsed="false">
      <c r="A7" s="24"/>
      <c r="B7" s="25"/>
      <c r="C7" s="26"/>
      <c r="D7" s="27"/>
      <c r="E7" s="28"/>
      <c r="F7" s="29"/>
      <c r="G7" s="30" t="str">
        <f aca="false">IF(E7&lt;&gt;"",VLOOKUP(F7,Personalrichtsätze!$A$4:$C$29,3,0)*E7/12*D7,"")</f>
        <v/>
      </c>
      <c r="H7" s="31"/>
      <c r="I7" s="31"/>
      <c r="J7" s="31"/>
      <c r="K7" s="31"/>
      <c r="L7" s="32" t="str">
        <f aca="false">IF(J7&lt;&gt;"",(VLOOKUP(H7,Personalrichtsätze!A$35:C$37,3,0)*J7*D7)+(VLOOKUP(H7,Personalrichtsätze!A$35:C$37,3,0)*J7*80%),"")</f>
        <v/>
      </c>
      <c r="M7" s="32"/>
      <c r="N7" s="33"/>
      <c r="O7" s="33"/>
    </row>
    <row r="8" customFormat="false" ht="20.25" hidden="false" customHeight="false" outlineLevel="0" collapsed="false">
      <c r="A8" s="24"/>
      <c r="B8" s="25"/>
      <c r="C8" s="26"/>
      <c r="D8" s="27"/>
      <c r="E8" s="28"/>
      <c r="F8" s="29"/>
      <c r="G8" s="30" t="str">
        <f aca="false">IF(E8&lt;&gt;"",VLOOKUP(F8,Personalrichtsätze!$A$4:$C$29,3,0)*E8/12*D8,"")</f>
        <v/>
      </c>
      <c r="H8" s="31"/>
      <c r="I8" s="31"/>
      <c r="J8" s="31"/>
      <c r="K8" s="31"/>
      <c r="L8" s="32" t="str">
        <f aca="false">IF(J8&lt;&gt;"",(VLOOKUP(H8,Personalrichtsätze!A$35:C$37,3,0)*J8*D8)+(VLOOKUP(H8,Personalrichtsätze!A$35:C$37,3,0)*J8*80%),"")</f>
        <v/>
      </c>
      <c r="M8" s="32"/>
      <c r="N8" s="33"/>
      <c r="O8" s="33"/>
    </row>
    <row r="9" customFormat="false" ht="20.25" hidden="false" customHeight="false" outlineLevel="0" collapsed="false">
      <c r="A9" s="24"/>
      <c r="B9" s="25"/>
      <c r="C9" s="26"/>
      <c r="D9" s="27"/>
      <c r="E9" s="28"/>
      <c r="F9" s="29"/>
      <c r="G9" s="30" t="str">
        <f aca="false">IF(E9&lt;&gt;"",VLOOKUP(F9,Personalrichtsätze!$A$4:$C$29,3,0)*E9/12*D9,"")</f>
        <v/>
      </c>
      <c r="H9" s="31"/>
      <c r="I9" s="31"/>
      <c r="J9" s="31"/>
      <c r="K9" s="31"/>
      <c r="L9" s="32" t="str">
        <f aca="false">IF(J9&lt;&gt;"",(VLOOKUP(H9,Personalrichtsätze!A$35:C$37,3,0)*J9*D9)+(VLOOKUP(H9,Personalrichtsätze!A$35:C$37,3,0)*J9*80%),"")</f>
        <v/>
      </c>
      <c r="M9" s="32"/>
      <c r="N9" s="33"/>
      <c r="O9" s="33"/>
    </row>
    <row r="10" customFormat="false" ht="20.25" hidden="false" customHeight="false" outlineLevel="0" collapsed="false">
      <c r="A10" s="24"/>
      <c r="B10" s="25"/>
      <c r="C10" s="26"/>
      <c r="D10" s="27"/>
      <c r="E10" s="28"/>
      <c r="F10" s="29"/>
      <c r="G10" s="30" t="str">
        <f aca="false">IF(E10&lt;&gt;"",VLOOKUP(F10,Personalrichtsätze!$A$4:$C$29,3,0)*E10/12*D10,"")</f>
        <v/>
      </c>
      <c r="H10" s="31"/>
      <c r="I10" s="31"/>
      <c r="J10" s="31"/>
      <c r="K10" s="31"/>
      <c r="L10" s="32" t="str">
        <f aca="false">IF(J10&lt;&gt;"",(VLOOKUP(H10,Personalrichtsätze!A$35:C$37,3,0)*J10*D10)+(VLOOKUP(H10,Personalrichtsätze!A$35:C$37,3,0)*J10*80%),"")</f>
        <v/>
      </c>
      <c r="M10" s="32"/>
      <c r="N10" s="33"/>
      <c r="O10" s="33"/>
    </row>
    <row r="11" customFormat="false" ht="20.25" hidden="false" customHeight="false" outlineLevel="0" collapsed="false">
      <c r="A11" s="24"/>
      <c r="B11" s="25"/>
      <c r="C11" s="26"/>
      <c r="D11" s="27"/>
      <c r="E11" s="28"/>
      <c r="F11" s="29"/>
      <c r="G11" s="30" t="str">
        <f aca="false">IF(E11&lt;&gt;"",VLOOKUP(F11,Personalrichtsätze!$A$4:$C$29,3,0)*E11/12*D11,"")</f>
        <v/>
      </c>
      <c r="H11" s="31"/>
      <c r="I11" s="31"/>
      <c r="J11" s="31"/>
      <c r="K11" s="31"/>
      <c r="L11" s="32" t="str">
        <f aca="false">IF(J11&lt;&gt;"",(VLOOKUP(H11,Personalrichtsätze!A$35:C$37,3,0)*J11*D11)+(VLOOKUP(H11,Personalrichtsätze!A$35:C$37,3,0)*J11*80%),"")</f>
        <v/>
      </c>
      <c r="M11" s="32"/>
      <c r="N11" s="33"/>
      <c r="O11" s="33"/>
    </row>
    <row r="12" customFormat="false" ht="20.25" hidden="false" customHeight="false" outlineLevel="0" collapsed="false">
      <c r="A12" s="24"/>
      <c r="B12" s="25"/>
      <c r="C12" s="26"/>
      <c r="D12" s="27"/>
      <c r="E12" s="28"/>
      <c r="F12" s="29"/>
      <c r="G12" s="30" t="str">
        <f aca="false">IF(E12&lt;&gt;"",VLOOKUP(F12,Personalrichtsätze!$A$4:$C$29,3,0)*E12/12*D12,"")</f>
        <v/>
      </c>
      <c r="H12" s="31"/>
      <c r="I12" s="31"/>
      <c r="J12" s="31"/>
      <c r="K12" s="31"/>
      <c r="L12" s="32" t="str">
        <f aca="false">IF(J12&lt;&gt;"",(VLOOKUP(H12,Personalrichtsätze!A$35:C$37,3,0)*J12*D12)+(VLOOKUP(H12,Personalrichtsätze!A$35:C$37,3,0)*J12*80%),"")</f>
        <v/>
      </c>
      <c r="M12" s="32"/>
      <c r="N12" s="33"/>
      <c r="O12" s="33"/>
    </row>
    <row r="13" customFormat="false" ht="20.25" hidden="false" customHeight="false" outlineLevel="0" collapsed="false">
      <c r="A13" s="24"/>
      <c r="B13" s="25"/>
      <c r="C13" s="26"/>
      <c r="D13" s="27"/>
      <c r="E13" s="28"/>
      <c r="F13" s="29"/>
      <c r="G13" s="30" t="str">
        <f aca="false">IF(E13&lt;&gt;"",VLOOKUP(F13,Personalrichtsätze!$A$4:$C$29,3,0)*E13/12*D13,"")</f>
        <v/>
      </c>
      <c r="H13" s="31"/>
      <c r="I13" s="31"/>
      <c r="J13" s="31"/>
      <c r="K13" s="31"/>
      <c r="L13" s="32" t="str">
        <f aca="false">IF(J13&lt;&gt;"",(VLOOKUP(H13,Personalrichtsätze!A$35:C$37,3,0)*J13*D13)+(VLOOKUP(H13,Personalrichtsätze!A$35:C$37,3,0)*J13*80%),"")</f>
        <v/>
      </c>
      <c r="M13" s="32"/>
      <c r="N13" s="33"/>
      <c r="O13" s="33"/>
    </row>
    <row r="14" customFormat="false" ht="20.25" hidden="false" customHeight="false" outlineLevel="0" collapsed="false">
      <c r="A14" s="24"/>
      <c r="B14" s="25"/>
      <c r="C14" s="26"/>
      <c r="D14" s="27"/>
      <c r="E14" s="28"/>
      <c r="F14" s="29"/>
      <c r="G14" s="30" t="str">
        <f aca="false">IF(E14&lt;&gt;"",VLOOKUP(F14,Personalrichtsätze!$A$4:$C$29,3,0)*E14/12*D14,"")</f>
        <v/>
      </c>
      <c r="H14" s="31"/>
      <c r="I14" s="31"/>
      <c r="J14" s="31"/>
      <c r="K14" s="31"/>
      <c r="L14" s="32" t="str">
        <f aca="false">IF(J14&lt;&gt;"",(VLOOKUP(H14,Personalrichtsätze!A$35:C$37,3,0)*J14*D14)+(VLOOKUP(H14,Personalrichtsätze!A$35:C$37,3,0)*J14*80%),"")</f>
        <v/>
      </c>
      <c r="M14" s="32"/>
      <c r="N14" s="33"/>
      <c r="O14" s="33"/>
    </row>
    <row r="15" customFormat="false" ht="20.25" hidden="false" customHeight="false" outlineLevel="0" collapsed="false">
      <c r="A15" s="24"/>
      <c r="B15" s="25"/>
      <c r="C15" s="26"/>
      <c r="D15" s="27"/>
      <c r="E15" s="28"/>
      <c r="F15" s="29"/>
      <c r="G15" s="30" t="str">
        <f aca="false">IF(E15&lt;&gt;"",VLOOKUP(F15,Personalrichtsätze!$A$4:$C$29,3,0)*E15/12*D15,"")</f>
        <v/>
      </c>
      <c r="H15" s="31"/>
      <c r="I15" s="31"/>
      <c r="J15" s="31"/>
      <c r="K15" s="31"/>
      <c r="L15" s="32" t="str">
        <f aca="false">IF(J15&lt;&gt;"",(VLOOKUP(H15,Personalrichtsätze!A$35:C$37,3,0)*J15*D15)+(VLOOKUP(H15,Personalrichtsätze!A$35:C$37,3,0)*J15*80%),"")</f>
        <v/>
      </c>
      <c r="M15" s="32"/>
      <c r="N15" s="33"/>
      <c r="O15" s="33"/>
    </row>
    <row r="16" customFormat="false" ht="20.25" hidden="false" customHeight="false" outlineLevel="0" collapsed="false">
      <c r="A16" s="24"/>
      <c r="B16" s="25"/>
      <c r="C16" s="26"/>
      <c r="D16" s="27"/>
      <c r="E16" s="28"/>
      <c r="F16" s="29"/>
      <c r="G16" s="30" t="str">
        <f aca="false">IF(E16&lt;&gt;"",VLOOKUP(F16,Personalrichtsätze!$A$4:$C$29,3,0)*E16/12*D16,"")</f>
        <v/>
      </c>
      <c r="H16" s="31"/>
      <c r="I16" s="31"/>
      <c r="J16" s="31"/>
      <c r="K16" s="31"/>
      <c r="L16" s="32" t="str">
        <f aca="false">IF(J16&lt;&gt;"",(VLOOKUP(H16,Personalrichtsätze!A$35:C$37,3,0)*J16*D16)+(VLOOKUP(H16,Personalrichtsätze!A$35:C$37,3,0)*J16*80%),"")</f>
        <v/>
      </c>
      <c r="M16" s="32"/>
      <c r="N16" s="33"/>
      <c r="O16" s="33"/>
    </row>
    <row r="17" customFormat="false" ht="20.25" hidden="false" customHeight="false" outlineLevel="0" collapsed="false">
      <c r="A17" s="24"/>
      <c r="B17" s="25"/>
      <c r="C17" s="26"/>
      <c r="D17" s="27"/>
      <c r="E17" s="28"/>
      <c r="F17" s="29"/>
      <c r="G17" s="30" t="str">
        <f aca="false">IF(E17&lt;&gt;"",VLOOKUP(F17,Personalrichtsätze!$A$4:$C$29,3,0)*E17/12*D17,"")</f>
        <v/>
      </c>
      <c r="H17" s="31"/>
      <c r="I17" s="31"/>
      <c r="J17" s="31"/>
      <c r="K17" s="31"/>
      <c r="L17" s="32" t="str">
        <f aca="false">IF(J17&lt;&gt;"",(VLOOKUP(H17,Personalrichtsätze!A$35:C$37,3,0)*J17*D17)+(VLOOKUP(H17,Personalrichtsätze!A$35:C$37,3,0)*J17*80%),"")</f>
        <v/>
      </c>
      <c r="M17" s="32"/>
      <c r="N17" s="33"/>
      <c r="O17" s="33"/>
    </row>
    <row r="18" customFormat="false" ht="20.25" hidden="false" customHeight="false" outlineLevel="0" collapsed="false">
      <c r="A18" s="24"/>
      <c r="B18" s="25"/>
      <c r="C18" s="26"/>
      <c r="D18" s="27"/>
      <c r="E18" s="28"/>
      <c r="F18" s="29"/>
      <c r="G18" s="30" t="str">
        <f aca="false">IF(E18&lt;&gt;"",VLOOKUP(F18,Personalrichtsätze!$A$4:$C$29,3,0)*E18/12*D18,"")</f>
        <v/>
      </c>
      <c r="H18" s="31"/>
      <c r="I18" s="31"/>
      <c r="J18" s="31"/>
      <c r="K18" s="31"/>
      <c r="L18" s="32" t="str">
        <f aca="false">IF(J18&lt;&gt;"",(VLOOKUP(H18,Personalrichtsätze!A$35:C$37,3,0)*J18*D18)+(VLOOKUP(H18,Personalrichtsätze!A$35:C$37,3,0)*J18*80%),"")</f>
        <v/>
      </c>
      <c r="M18" s="32"/>
      <c r="N18" s="33"/>
      <c r="O18" s="33"/>
    </row>
    <row r="19" customFormat="false" ht="20.25" hidden="false" customHeight="false" outlineLevel="0" collapsed="false">
      <c r="A19" s="24"/>
      <c r="B19" s="25"/>
      <c r="C19" s="26"/>
      <c r="D19" s="27"/>
      <c r="E19" s="28"/>
      <c r="F19" s="29"/>
      <c r="G19" s="30" t="str">
        <f aca="false">IF(E19&lt;&gt;"",VLOOKUP(F19,Personalrichtsätze!$A$4:$C$29,3,0)*E19/12*D19,"")</f>
        <v/>
      </c>
      <c r="H19" s="31"/>
      <c r="I19" s="31"/>
      <c r="J19" s="31"/>
      <c r="K19" s="31"/>
      <c r="L19" s="32" t="str">
        <f aca="false">IF(J19&lt;&gt;"",(VLOOKUP(H19,Personalrichtsätze!A$35:C$37,3,0)*J19*D19)+(VLOOKUP(H19,Personalrichtsätze!A$35:C$37,3,0)*J19*80%),"")</f>
        <v/>
      </c>
      <c r="M19" s="32"/>
      <c r="N19" s="33"/>
      <c r="O19" s="33"/>
    </row>
    <row r="20" customFormat="false" ht="20.25" hidden="false" customHeight="false" outlineLevel="0" collapsed="false">
      <c r="A20" s="24"/>
      <c r="B20" s="25"/>
      <c r="C20" s="26"/>
      <c r="D20" s="27"/>
      <c r="E20" s="28"/>
      <c r="F20" s="29"/>
      <c r="G20" s="30" t="str">
        <f aca="false">IF(E20&lt;&gt;"",VLOOKUP(F20,Personalrichtsätze!$A$4:$C$29,3,0)*E20/12*D20,"")</f>
        <v/>
      </c>
      <c r="H20" s="31"/>
      <c r="I20" s="31"/>
      <c r="J20" s="31"/>
      <c r="K20" s="31"/>
      <c r="L20" s="32" t="str">
        <f aca="false">IF(J20&lt;&gt;"",(VLOOKUP(H20,Personalrichtsätze!A$35:C$37,3,0)*J20*D20)+(VLOOKUP(H20,Personalrichtsätze!A$35:C$37,3,0)*J20*80%),"")</f>
        <v/>
      </c>
      <c r="M20" s="32"/>
      <c r="N20" s="33"/>
      <c r="O20" s="33"/>
    </row>
    <row r="21" customFormat="false" ht="21" hidden="false" customHeight="false" outlineLevel="0" collapsed="false">
      <c r="A21" s="34"/>
      <c r="B21" s="35"/>
      <c r="C21" s="36"/>
      <c r="D21" s="37"/>
      <c r="E21" s="38"/>
      <c r="F21" s="29"/>
      <c r="G21" s="30" t="str">
        <f aca="false">IF(E21&lt;&gt;"",VLOOKUP(F21,Personalrichtsätze!$A$4:$C$29,3,0)*E21/12*D21,"")</f>
        <v/>
      </c>
      <c r="H21" s="31"/>
      <c r="I21" s="31"/>
      <c r="J21" s="39"/>
      <c r="K21" s="39"/>
      <c r="L21" s="32" t="str">
        <f aca="false">IF(J21&lt;&gt;"",(VLOOKUP(H21,Personalrichtsätze!A$35:C$37,3,0)*J21*D21)+(VLOOKUP(H21,Personalrichtsätze!A$35:C$37,3,0)*J21*80%),"")</f>
        <v/>
      </c>
      <c r="M21" s="32"/>
      <c r="N21" s="40"/>
      <c r="O21" s="40"/>
    </row>
    <row r="22" customFormat="false" ht="21" hidden="false" customHeight="false" outlineLevel="0" collapsed="false">
      <c r="A22" s="41" t="s">
        <v>22</v>
      </c>
      <c r="B22" s="42"/>
      <c r="C22" s="43"/>
      <c r="D22" s="44"/>
      <c r="E22" s="44"/>
      <c r="F22" s="45"/>
      <c r="G22" s="45"/>
      <c r="H22" s="46"/>
      <c r="I22" s="46"/>
      <c r="J22" s="47"/>
      <c r="K22" s="47"/>
      <c r="L22" s="47"/>
      <c r="M22" s="47"/>
      <c r="N22" s="48" t="n">
        <f aca="false">SUM($G$7:$G$21)+SUM($L$7:$M$21)+SUM($N$7:$O$21)</f>
        <v>0</v>
      </c>
      <c r="O22" s="48"/>
    </row>
    <row r="23" customFormat="false" ht="21.75" hidden="false" customHeight="false" outlineLevel="0" collapsed="false">
      <c r="C23" s="6"/>
      <c r="D23" s="7"/>
      <c r="K23" s="49"/>
      <c r="N23" s="50"/>
    </row>
    <row r="24" customFormat="false" ht="20.25" hidden="false" customHeight="false" outlineLevel="0" collapsed="false">
      <c r="A24" s="51" t="s">
        <v>42</v>
      </c>
      <c r="B24" s="52"/>
      <c r="C24" s="53"/>
      <c r="D24" s="54"/>
      <c r="E24" s="55" t="s">
        <v>43</v>
      </c>
      <c r="F24" s="53"/>
      <c r="G24" s="53"/>
      <c r="H24" s="54"/>
      <c r="I24" s="54"/>
      <c r="J24" s="56" t="s">
        <v>44</v>
      </c>
      <c r="K24" s="57"/>
      <c r="L24" s="58"/>
      <c r="M24" s="58"/>
      <c r="N24" s="59" t="s">
        <v>45</v>
      </c>
      <c r="O24" s="60"/>
      <c r="P24" s="50"/>
    </row>
    <row r="25" customFormat="false" ht="20.25" hidden="false" customHeight="false" outlineLevel="0" collapsed="false">
      <c r="A25" s="61"/>
      <c r="B25" s="61"/>
      <c r="C25" s="61"/>
      <c r="D25" s="49"/>
      <c r="E25" s="62"/>
      <c r="F25" s="62"/>
      <c r="G25" s="62"/>
      <c r="H25" s="62"/>
      <c r="I25" s="50"/>
      <c r="J25" s="63"/>
      <c r="K25" s="63"/>
      <c r="L25" s="63"/>
      <c r="M25" s="64"/>
      <c r="N25" s="65"/>
      <c r="O25" s="65"/>
      <c r="P25" s="50"/>
    </row>
    <row r="26" customFormat="false" ht="20.25" hidden="false" customHeight="false" outlineLevel="0" collapsed="false">
      <c r="A26" s="66"/>
      <c r="B26" s="67"/>
      <c r="C26" s="68"/>
      <c r="D26" s="49"/>
      <c r="E26" s="68"/>
      <c r="F26" s="68"/>
      <c r="G26" s="68"/>
      <c r="H26" s="49"/>
      <c r="I26" s="49"/>
      <c r="J26" s="49"/>
      <c r="K26" s="49"/>
      <c r="L26" s="50"/>
      <c r="M26" s="50"/>
      <c r="N26" s="50"/>
      <c r="O26" s="69"/>
      <c r="P26" s="50"/>
    </row>
    <row r="27" customFormat="false" ht="20.25" hidden="false" customHeight="false" outlineLevel="0" collapsed="false">
      <c r="A27" s="70" t="s">
        <v>46</v>
      </c>
      <c r="B27" s="67"/>
      <c r="C27" s="68"/>
      <c r="D27" s="49"/>
      <c r="E27" s="71" t="s">
        <v>47</v>
      </c>
      <c r="F27" s="68"/>
      <c r="G27" s="68"/>
      <c r="H27" s="49"/>
      <c r="I27" s="49"/>
      <c r="J27" s="72" t="s">
        <v>48</v>
      </c>
      <c r="K27" s="49"/>
      <c r="L27" s="50"/>
      <c r="M27" s="72" t="s">
        <v>49</v>
      </c>
      <c r="O27" s="69"/>
      <c r="P27" s="50"/>
    </row>
    <row r="28" customFormat="false" ht="20.25" hidden="false" customHeight="false" outlineLevel="0" collapsed="false">
      <c r="A28" s="61"/>
      <c r="B28" s="61"/>
      <c r="C28" s="61"/>
      <c r="D28" s="49"/>
      <c r="E28" s="62"/>
      <c r="F28" s="62"/>
      <c r="G28" s="62"/>
      <c r="H28" s="62"/>
      <c r="I28" s="50"/>
      <c r="J28" s="73"/>
      <c r="K28" s="73"/>
      <c r="L28" s="64"/>
      <c r="M28" s="74" t="s">
        <v>50</v>
      </c>
      <c r="N28" s="75"/>
      <c r="O28" s="76"/>
      <c r="P28" s="50"/>
    </row>
    <row r="29" customFormat="false" ht="20.25" hidden="false" customHeight="false" outlineLevel="0" collapsed="false">
      <c r="A29" s="66"/>
      <c r="B29" s="67"/>
      <c r="C29" s="68"/>
      <c r="D29" s="49"/>
      <c r="E29" s="68"/>
      <c r="F29" s="68"/>
      <c r="G29" s="68"/>
      <c r="H29" s="49"/>
      <c r="I29" s="49"/>
      <c r="J29" s="49"/>
      <c r="K29" s="49"/>
      <c r="L29" s="50"/>
      <c r="M29" s="77" t="s">
        <v>51</v>
      </c>
      <c r="N29" s="78"/>
      <c r="O29" s="79"/>
      <c r="P29" s="50"/>
    </row>
    <row r="30" customFormat="false" ht="20.25" hidden="false" customHeight="false" outlineLevel="0" collapsed="false">
      <c r="A30" s="66"/>
      <c r="B30" s="67"/>
      <c r="C30" s="68"/>
      <c r="D30" s="49"/>
      <c r="E30" s="68"/>
      <c r="F30" s="68"/>
      <c r="G30" s="68"/>
      <c r="H30" s="49"/>
      <c r="I30" s="49"/>
      <c r="J30" s="49"/>
      <c r="K30" s="49"/>
      <c r="L30" s="50"/>
      <c r="M30" s="50"/>
      <c r="N30" s="50"/>
      <c r="O30" s="69"/>
      <c r="P30" s="50"/>
    </row>
    <row r="31" customFormat="false" ht="20.25" hidden="false" customHeight="false" outlineLevel="0" collapsed="false">
      <c r="A31" s="80"/>
      <c r="B31" s="50"/>
      <c r="C31" s="68"/>
      <c r="D31" s="49"/>
      <c r="E31" s="68"/>
      <c r="F31" s="68"/>
      <c r="G31" s="68"/>
      <c r="H31" s="49"/>
      <c r="I31" s="49"/>
      <c r="J31" s="49"/>
      <c r="K31" s="49"/>
      <c r="L31" s="50"/>
      <c r="M31" s="50"/>
      <c r="N31" s="50"/>
      <c r="O31" s="69"/>
      <c r="P31" s="50"/>
    </row>
    <row r="32" customFormat="false" ht="20.25" hidden="false" customHeight="false" outlineLevel="0" collapsed="false">
      <c r="A32" s="80"/>
      <c r="B32" s="50"/>
      <c r="C32" s="68"/>
      <c r="D32" s="49"/>
      <c r="E32" s="68"/>
      <c r="F32" s="68"/>
      <c r="G32" s="68"/>
      <c r="H32" s="49"/>
      <c r="I32" s="49"/>
      <c r="J32" s="49"/>
      <c r="K32" s="49"/>
      <c r="L32" s="50"/>
      <c r="M32" s="50"/>
      <c r="N32" s="50"/>
      <c r="O32" s="69"/>
      <c r="P32" s="50"/>
    </row>
    <row r="33" customFormat="false" ht="20.25" hidden="false" customHeight="false" outlineLevel="0" collapsed="false">
      <c r="A33" s="81"/>
      <c r="B33" s="81"/>
      <c r="C33" s="81"/>
      <c r="D33" s="68"/>
      <c r="E33" s="62"/>
      <c r="F33" s="62"/>
      <c r="G33" s="62"/>
      <c r="H33" s="62"/>
      <c r="I33" s="50"/>
      <c r="J33" s="82"/>
      <c r="K33" s="82"/>
      <c r="L33" s="82"/>
      <c r="M33" s="82"/>
      <c r="N33" s="64"/>
      <c r="O33" s="69"/>
      <c r="P33" s="50"/>
    </row>
    <row r="34" customFormat="false" ht="21" hidden="false" customHeight="false" outlineLevel="0" collapsed="false">
      <c r="A34" s="83" t="s">
        <v>52</v>
      </c>
      <c r="B34" s="84"/>
      <c r="C34" s="84"/>
      <c r="D34" s="84"/>
      <c r="E34" s="85" t="s">
        <v>53</v>
      </c>
      <c r="F34" s="86"/>
      <c r="G34" s="86"/>
      <c r="H34" s="87"/>
      <c r="I34" s="87"/>
      <c r="J34" s="85" t="s">
        <v>54</v>
      </c>
      <c r="K34" s="87"/>
      <c r="L34" s="84"/>
      <c r="M34" s="84"/>
      <c r="N34" s="84"/>
      <c r="O34" s="88"/>
      <c r="P34" s="50"/>
    </row>
    <row r="35" customFormat="false" ht="20.25" hidden="false" customHeight="false" outlineLevel="0" collapsed="false">
      <c r="C35" s="6"/>
      <c r="D35" s="7"/>
    </row>
    <row r="36" customFormat="false" ht="20.25" hidden="false" customHeight="false" outlineLevel="0" collapsed="false">
      <c r="A36" s="89" t="s">
        <v>55</v>
      </c>
      <c r="C36" s="6"/>
      <c r="D36" s="7"/>
    </row>
    <row r="37" customFormat="false" ht="20.25" hidden="false" customHeight="false" outlineLevel="0" collapsed="false">
      <c r="A37" s="89" t="s">
        <v>56</v>
      </c>
      <c r="C37" s="6"/>
      <c r="D37" s="7"/>
    </row>
    <row r="38" customFormat="false" ht="21" hidden="false" customHeight="false" outlineLevel="0" collapsed="false">
      <c r="A38" s="89"/>
      <c r="C38" s="6"/>
      <c r="D38" s="7"/>
    </row>
    <row r="39" customFormat="false" ht="21" hidden="false" customHeight="false" outlineLevel="0" collapsed="false">
      <c r="A39" s="90"/>
      <c r="B39" s="5" t="s">
        <v>57</v>
      </c>
      <c r="C39" s="6"/>
      <c r="D39" s="7"/>
    </row>
    <row r="40" customFormat="false" ht="21" hidden="false" customHeight="false" outlineLevel="0" collapsed="false">
      <c r="C40" s="6"/>
      <c r="D40" s="7"/>
    </row>
    <row r="41" customFormat="false" ht="21" hidden="false" customHeight="false" outlineLevel="0" collapsed="false">
      <c r="A41" s="90"/>
      <c r="B41" s="5" t="s">
        <v>58</v>
      </c>
      <c r="D41" s="68" t="s">
        <v>59</v>
      </c>
      <c r="E41" s="68"/>
      <c r="F41" s="68"/>
      <c r="G41" s="68"/>
      <c r="H41" s="91"/>
      <c r="I41" s="91"/>
      <c r="J41" s="91"/>
      <c r="K41" s="91"/>
      <c r="L41" s="5" t="s">
        <v>60</v>
      </c>
    </row>
    <row r="42" customFormat="false" ht="20.25" hidden="false" customHeight="false" outlineLevel="0" collapsed="false">
      <c r="C42" s="6"/>
    </row>
    <row r="44" customFormat="false" ht="20.25" hidden="false" customHeight="false" outlineLevel="0" collapsed="false">
      <c r="A44" s="5" t="s">
        <v>61</v>
      </c>
    </row>
    <row r="45" customFormat="false" ht="20.25" hidden="false" customHeight="false" outlineLevel="0" collapsed="false">
      <c r="A45" s="5" t="s">
        <v>62</v>
      </c>
    </row>
    <row r="46" customFormat="false" ht="20.25" hidden="false" customHeight="false" outlineLevel="0" collapsed="false">
      <c r="A46" s="5" t="s">
        <v>63</v>
      </c>
    </row>
    <row r="47" customFormat="false" ht="20.25" hidden="false" customHeight="false" outlineLevel="0" collapsed="false">
      <c r="A47" s="92" t="s">
        <v>64</v>
      </c>
    </row>
    <row r="48" customFormat="false" ht="20.25" hidden="false" customHeight="false" outlineLevel="0" collapsed="false">
      <c r="H48" s="82"/>
      <c r="I48" s="82"/>
    </row>
    <row r="49" customFormat="false" ht="20.25" hidden="false" customHeight="false" outlineLevel="0" collapsed="false">
      <c r="A49" s="93" t="s">
        <v>65</v>
      </c>
      <c r="B49" s="94"/>
      <c r="C49" s="94"/>
      <c r="D49" s="94"/>
      <c r="E49" s="95"/>
      <c r="F49" s="95"/>
      <c r="G49" s="95"/>
      <c r="H49" s="49"/>
      <c r="J49" s="96"/>
      <c r="K49" s="97"/>
    </row>
    <row r="50" customFormat="false" ht="20.25" hidden="false" customHeight="false" outlineLevel="0" collapsed="false">
      <c r="A50" s="98"/>
      <c r="B50" s="50"/>
      <c r="C50" s="50"/>
      <c r="D50" s="50"/>
      <c r="E50" s="68"/>
      <c r="F50" s="68"/>
      <c r="G50" s="68"/>
      <c r="H50" s="49"/>
      <c r="J50" s="49"/>
      <c r="K50" s="99"/>
    </row>
    <row r="51" customFormat="false" ht="20.25" hidden="false" customHeight="false" outlineLevel="0" collapsed="false">
      <c r="A51" s="98" t="s">
        <v>66</v>
      </c>
      <c r="B51" s="50"/>
      <c r="C51" s="50"/>
      <c r="D51" s="50"/>
      <c r="E51" s="68"/>
      <c r="F51" s="68"/>
      <c r="G51" s="68"/>
      <c r="H51" s="49"/>
      <c r="J51" s="49"/>
      <c r="K51" s="99"/>
    </row>
    <row r="52" customFormat="false" ht="20.25" hidden="false" customHeight="false" outlineLevel="0" collapsed="false">
      <c r="A52" s="98" t="s">
        <v>67</v>
      </c>
      <c r="B52" s="50"/>
      <c r="C52" s="50"/>
      <c r="D52" s="50"/>
      <c r="E52" s="68"/>
      <c r="F52" s="68"/>
      <c r="G52" s="68"/>
      <c r="H52" s="49"/>
      <c r="J52" s="49"/>
      <c r="K52" s="99"/>
    </row>
    <row r="53" customFormat="false" ht="20.25" hidden="false" customHeight="false" outlineLevel="0" collapsed="false">
      <c r="A53" s="98" t="s">
        <v>68</v>
      </c>
      <c r="B53" s="50"/>
      <c r="C53" s="50"/>
      <c r="D53" s="50"/>
      <c r="E53" s="68"/>
      <c r="F53" s="68"/>
      <c r="G53" s="68"/>
      <c r="H53" s="49"/>
      <c r="J53" s="49"/>
      <c r="K53" s="99"/>
    </row>
    <row r="54" customFormat="false" ht="20.25" hidden="false" customHeight="false" outlineLevel="0" collapsed="false">
      <c r="A54" s="100"/>
      <c r="B54" s="101"/>
      <c r="C54" s="101"/>
      <c r="D54" s="101"/>
      <c r="E54" s="62"/>
      <c r="F54" s="62"/>
      <c r="G54" s="62"/>
      <c r="H54" s="82"/>
      <c r="I54" s="82"/>
      <c r="J54" s="82"/>
      <c r="K54" s="102"/>
    </row>
    <row r="55" customFormat="false" ht="20.25" hidden="false" customHeight="false" outlineLevel="0" collapsed="false">
      <c r="J55" s="49"/>
    </row>
    <row r="56" customFormat="false" ht="20.25" hidden="false" customHeight="false" outlineLevel="0" collapsed="false">
      <c r="A56" s="5" t="s">
        <v>69</v>
      </c>
    </row>
  </sheetData>
  <sheetProtection sheet="true" insertRows="false" sort="false" autoFilter="false"/>
  <mergeCells count="90">
    <mergeCell ref="A1:O1"/>
    <mergeCell ref="A2:O2"/>
    <mergeCell ref="A3:L3"/>
    <mergeCell ref="H4:I4"/>
    <mergeCell ref="J4:K4"/>
    <mergeCell ref="L4:M4"/>
    <mergeCell ref="N4:O4"/>
    <mergeCell ref="H5:I5"/>
    <mergeCell ref="J5:K5"/>
    <mergeCell ref="L5:M5"/>
    <mergeCell ref="N5:O5"/>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A25:C25"/>
    <mergeCell ref="E25:H25"/>
    <mergeCell ref="J25:L25"/>
    <mergeCell ref="N25:O25"/>
    <mergeCell ref="A28:C28"/>
    <mergeCell ref="E28:H28"/>
    <mergeCell ref="A33:C33"/>
    <mergeCell ref="E33:H33"/>
    <mergeCell ref="J33:M33"/>
    <mergeCell ref="D41:G41"/>
    <mergeCell ref="H41:K41"/>
  </mergeCells>
  <dataValidations count="7">
    <dataValidation allowBlank="true" operator="between" showDropDown="false" showErrorMessage="false" showInputMessage="false" sqref="A25" type="list">
      <formula1>Fachbereiche</formula1>
      <formula2>0</formula2>
    </dataValidation>
    <dataValidation allowBlank="true" error="Bitte ganze oder halbe Monate eingeben." errorTitle="Monate" operator="lessThanOrEqual" prompt="Bitte ganze oder halbe Monate eintragen; z.B. 4 od. 4,5 Monate&#10;" promptTitle="Monate" showDropDown="false" showErrorMessage="true" showInputMessage="true" sqref="D7:D21" type="textLength">
      <formula1>3</formula1>
      <formula2>0</formula2>
    </dataValidation>
    <dataValidation allowBlank="true" error="VZÄ-Anteile bitte wie folgt eingeben:&#10;z.B 1,00 =100% Beschäftigungsumfang; 0,75 =75% Beschäftigungsumfang; 0,50 = 50% Beschäftigungsumfang usw.&#10;" errorTitle="VZÄ-Anteil" operator="between" prompt="VZÄ-Anteile bitte wie folgt eingeben:&#10;z.B 1,00 =100% Beschäftigungsumfang; 0,75 =75% Beschäftigungsumfang; 0,50 = 50% Beschäftigungsumfang usw.&#10;" promptTitle="VZÄ-Anteile eingeben" showDropDown="false" showErrorMessage="true" showInputMessage="true" sqref="E7:E21" type="textLength">
      <formula1>1</formula1>
      <formula2>4</formula2>
    </dataValidation>
    <dataValidation allowBlank="true" error="nur Stufe 1, 2 oder 3 zulässig" errorTitle="Stufe lt. VwV" operator="between" promptTitle="Zuordnung Maßnahme Stufe lt. VwV" showDropDown="false" showErrorMessage="true" showInputMessage="true" sqref="B7:B21" type="whole">
      <formula1>1</formula1>
      <formula2>3</formula2>
    </dataValidation>
    <dataValidation allowBlank="true" error="Werteeingabe auf Auswahlliste beschränkt" errorTitle="Werteeingabe eingeschränkt" operator="between" promptTitle="Kategorie" showDropDown="false" showErrorMessage="true" showInputMessage="true" sqref="A7:A21" type="list">
      <formula1>"Personal,Sachmittel,Literaturmittel,Investitionen"</formula1>
      <formula2>0</formula2>
    </dataValidation>
    <dataValidation allowBlank="true" error="Bitte eine der drei Auswahlmöglichkeiten eingeben" errorTitle="Kategorie Hiwi" operator="between" prompt="Bitte geben Sie aus der Liste die Art der Hilfskraft an; die Kategorien a), b) und c) sind unten inhaltlich aufgeführt&#10;" promptTitle="Auswahl Art Hiwi" showDropDown="false" showErrorMessage="true" showInputMessage="true" sqref="H7:I21" type="list">
      <formula1>"a) Hiwi abg.HB, b) Hiwi FH,BCAb, c) stud. Hilfskraft"</formula1>
      <formula2>0</formula2>
    </dataValidation>
    <dataValidation allowBlank="true" error="Wertigkeit in E-Stufen lt. Liste&#10;" errorTitle="Wertigkeit" operator="between" prompt="Wertigkeit" promptTitle="Wertigkeit" showDropDown="false" showErrorMessage="true" showInputMessage="true" sqref="F7:F21" type="list">
      <formula1>"E1,E2,E2Ü,E15Ü,E2-E5,E6-E9,E3,E4,E5,E6,E7,E8,E9a,E9b,E10,E11,E12,E13,E13Ü,E14,E15,PKW-Fahrer"</formula1>
      <formula2>0</formula2>
    </dataValidation>
  </dataValidations>
  <hyperlinks>
    <hyperlink ref="A47" r:id="rId1" display="(Mail: svb@stura.org / Abteilung 2.1: Dinah.Benick@zv.uni-freiburg.d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1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30" activeCellId="0" sqref="I30"/>
    </sheetView>
  </sheetViews>
  <sheetFormatPr defaultRowHeight="12.75" zeroHeight="false" outlineLevelRow="0" outlineLevelCol="0"/>
  <cols>
    <col collapsed="false" customWidth="true" hidden="false" outlineLevel="0" max="1025" min="1" style="0" width="10.78"/>
  </cols>
  <sheetData>
    <row r="1" customFormat="false" ht="14.25" hidden="false" customHeight="false" outlineLevel="0" collapsed="false">
      <c r="A1" s="103" t="s">
        <v>70</v>
      </c>
    </row>
    <row r="2" customFormat="false" ht="14.25" hidden="false" customHeight="false" outlineLevel="0" collapsed="false">
      <c r="A2" s="103"/>
    </row>
    <row r="3" customFormat="false" ht="14.25" hidden="false" customHeight="false" outlineLevel="0" collapsed="false">
      <c r="A3" s="103" t="s">
        <v>71</v>
      </c>
    </row>
    <row r="4" customFormat="false" ht="14.25" hidden="false" customHeight="false" outlineLevel="0" collapsed="false">
      <c r="A4" s="103" t="s">
        <v>72</v>
      </c>
    </row>
    <row r="5" customFormat="false" ht="14.25" hidden="false" customHeight="false" outlineLevel="0" collapsed="false">
      <c r="A5" s="104" t="s">
        <v>73</v>
      </c>
    </row>
    <row r="6" customFormat="false" ht="14.25" hidden="false" customHeight="false" outlineLevel="0" collapsed="false">
      <c r="A6" s="104"/>
    </row>
    <row r="7" customFormat="false" ht="14.25" hidden="false" customHeight="false" outlineLevel="0" collapsed="false">
      <c r="A7" s="103" t="s">
        <v>74</v>
      </c>
    </row>
    <row r="8" customFormat="false" ht="14.25" hidden="false" customHeight="false" outlineLevel="0" collapsed="false">
      <c r="A8" s="103" t="s">
        <v>75</v>
      </c>
    </row>
    <row r="9" customFormat="false" ht="14.25" hidden="false" customHeight="false" outlineLevel="0" collapsed="false">
      <c r="A9" s="103" t="s">
        <v>76</v>
      </c>
    </row>
    <row r="10" customFormat="false" ht="14.25" hidden="false" customHeight="false" outlineLevel="0" collapsed="false">
      <c r="A10" s="103" t="s">
        <v>77</v>
      </c>
    </row>
    <row r="11" customFormat="false" ht="14.25" hidden="false" customHeight="false" outlineLevel="0" collapsed="false">
      <c r="A11" s="103" t="s">
        <v>78</v>
      </c>
    </row>
    <row r="12" customFormat="false" ht="14.25" hidden="false" customHeight="false" outlineLevel="0" collapsed="false">
      <c r="A12" s="103" t="s">
        <v>79</v>
      </c>
    </row>
    <row r="13" customFormat="false" ht="14.25" hidden="false" customHeight="false" outlineLevel="0" collapsed="false">
      <c r="A13" s="103" t="s">
        <v>80</v>
      </c>
    </row>
    <row r="14" customFormat="false" ht="14.25" hidden="false" customHeight="false" outlineLevel="0" collapsed="false">
      <c r="A14" s="103" t="s">
        <v>81</v>
      </c>
    </row>
    <row r="15" customFormat="false" ht="14.25" hidden="false" customHeight="false" outlineLevel="0" collapsed="false">
      <c r="A15" s="103" t="s">
        <v>82</v>
      </c>
    </row>
    <row r="16" customFormat="false" ht="14.25" hidden="false" customHeight="false" outlineLevel="0" collapsed="false">
      <c r="A16" s="103" t="s">
        <v>83</v>
      </c>
    </row>
    <row r="17" customFormat="false" ht="14.25" hidden="false" customHeight="false" outlineLevel="0" collapsed="false">
      <c r="A17" s="103" t="s">
        <v>84</v>
      </c>
    </row>
    <row r="18" customFormat="false" ht="14.25" hidden="false" customHeight="false" outlineLevel="0" collapsed="false">
      <c r="A18" s="103" t="s">
        <v>85</v>
      </c>
    </row>
    <row r="19" customFormat="false" ht="14.25" hidden="false" customHeight="false" outlineLevel="0" collapsed="false">
      <c r="A19" s="103" t="s">
        <v>86</v>
      </c>
    </row>
    <row r="20" customFormat="false" ht="14.25" hidden="false" customHeight="false" outlineLevel="0" collapsed="false">
      <c r="A20" s="103" t="s">
        <v>87</v>
      </c>
    </row>
    <row r="21" customFormat="false" ht="14.25" hidden="false" customHeight="false" outlineLevel="0" collapsed="false">
      <c r="A21" s="103" t="s">
        <v>88</v>
      </c>
    </row>
    <row r="22" customFormat="false" ht="14.25" hidden="false" customHeight="false" outlineLevel="0" collapsed="false">
      <c r="A22" s="103" t="s">
        <v>89</v>
      </c>
    </row>
    <row r="23" customFormat="false" ht="14.25" hidden="false" customHeight="false" outlineLevel="0" collapsed="false">
      <c r="A23" s="103" t="s">
        <v>90</v>
      </c>
    </row>
    <row r="24" customFormat="false" ht="14.25" hidden="false" customHeight="false" outlineLevel="0" collapsed="false">
      <c r="A24" s="103" t="s">
        <v>91</v>
      </c>
    </row>
    <row r="25" customFormat="false" ht="14.25" hidden="false" customHeight="false" outlineLevel="0" collapsed="false">
      <c r="A25" s="103" t="s">
        <v>92</v>
      </c>
    </row>
    <row r="26" customFormat="false" ht="14.25" hidden="false" customHeight="false" outlineLevel="0" collapsed="false">
      <c r="A26" s="103" t="s">
        <v>93</v>
      </c>
    </row>
    <row r="27" customFormat="false" ht="14.25" hidden="false" customHeight="false" outlineLevel="0" collapsed="false">
      <c r="A27" s="103" t="s">
        <v>94</v>
      </c>
    </row>
    <row r="28" customFormat="false" ht="14.25" hidden="false" customHeight="false" outlineLevel="0" collapsed="false">
      <c r="A28" s="103" t="s">
        <v>95</v>
      </c>
    </row>
    <row r="29" customFormat="false" ht="14.25" hidden="false" customHeight="false" outlineLevel="0" collapsed="false">
      <c r="A29" s="103" t="s">
        <v>96</v>
      </c>
    </row>
    <row r="30" customFormat="false" ht="14.25" hidden="false" customHeight="false" outlineLevel="0" collapsed="false">
      <c r="A30" s="103" t="s">
        <v>97</v>
      </c>
    </row>
    <row r="31" customFormat="false" ht="14.25" hidden="false" customHeight="false" outlineLevel="0" collapsed="false">
      <c r="A31" s="103" t="s">
        <v>98</v>
      </c>
    </row>
    <row r="32" customFormat="false" ht="14.25" hidden="false" customHeight="false" outlineLevel="0" collapsed="false">
      <c r="A32" s="103" t="s">
        <v>99</v>
      </c>
    </row>
    <row r="33" customFormat="false" ht="14.25" hidden="false" customHeight="false" outlineLevel="0" collapsed="false">
      <c r="A33" s="103" t="s">
        <v>100</v>
      </c>
    </row>
    <row r="34" customFormat="false" ht="14.25" hidden="false" customHeight="false" outlineLevel="0" collapsed="false">
      <c r="A34" s="103" t="s">
        <v>101</v>
      </c>
    </row>
    <row r="35" customFormat="false" ht="14.25" hidden="false" customHeight="false" outlineLevel="0" collapsed="false">
      <c r="A35" s="103" t="s">
        <v>102</v>
      </c>
    </row>
    <row r="36" customFormat="false" ht="14.25" hidden="false" customHeight="false" outlineLevel="0" collapsed="false">
      <c r="A36" s="103" t="s">
        <v>103</v>
      </c>
    </row>
    <row r="37" customFormat="false" ht="14.25" hidden="false" customHeight="false" outlineLevel="0" collapsed="false">
      <c r="A37" s="103" t="s">
        <v>104</v>
      </c>
    </row>
    <row r="38" customFormat="false" ht="14.25" hidden="false" customHeight="false" outlineLevel="0" collapsed="false">
      <c r="A38" s="103" t="s">
        <v>105</v>
      </c>
    </row>
    <row r="39" customFormat="false" ht="14.25" hidden="false" customHeight="false" outlineLevel="0" collapsed="false">
      <c r="A39" s="103" t="s">
        <v>106</v>
      </c>
    </row>
    <row r="40" customFormat="false" ht="14.25" hidden="false" customHeight="false" outlineLevel="0" collapsed="false">
      <c r="A40" s="103" t="s">
        <v>107</v>
      </c>
    </row>
    <row r="41" customFormat="false" ht="14.25" hidden="false" customHeight="false" outlineLevel="0" collapsed="false">
      <c r="A41" s="103" t="s">
        <v>108</v>
      </c>
    </row>
    <row r="42" customFormat="false" ht="14.25" hidden="false" customHeight="false" outlineLevel="0" collapsed="false">
      <c r="A42" s="103" t="s">
        <v>109</v>
      </c>
    </row>
    <row r="43" customFormat="false" ht="14.25" hidden="false" customHeight="false" outlineLevel="0" collapsed="false">
      <c r="A43" s="103" t="s">
        <v>110</v>
      </c>
    </row>
    <row r="44" customFormat="false" ht="14.25" hidden="false" customHeight="false" outlineLevel="0" collapsed="false">
      <c r="A44" s="103" t="s">
        <v>111</v>
      </c>
    </row>
    <row r="45" customFormat="false" ht="14.25" hidden="false" customHeight="false" outlineLevel="0" collapsed="false">
      <c r="A45" s="103" t="s">
        <v>112</v>
      </c>
    </row>
    <row r="46" customFormat="false" ht="14.25" hidden="false" customHeight="false" outlineLevel="0" collapsed="false">
      <c r="A46" s="103" t="s">
        <v>113</v>
      </c>
    </row>
    <row r="47" customFormat="false" ht="14.25" hidden="false" customHeight="false" outlineLevel="0" collapsed="false">
      <c r="A47" s="103" t="s">
        <v>114</v>
      </c>
    </row>
    <row r="48" customFormat="false" ht="14.25" hidden="false" customHeight="false" outlineLevel="0" collapsed="false">
      <c r="A48" s="103"/>
    </row>
    <row r="49" customFormat="false" ht="14.25" hidden="false" customHeight="false" outlineLevel="0" collapsed="false">
      <c r="A49" s="103" t="s">
        <v>115</v>
      </c>
    </row>
    <row r="50" customFormat="false" ht="14.25" hidden="false" customHeight="false" outlineLevel="0" collapsed="false">
      <c r="A50" s="103"/>
    </row>
    <row r="51" customFormat="false" ht="14.25" hidden="false" customHeight="false" outlineLevel="0" collapsed="false">
      <c r="A51" s="103" t="s">
        <v>116</v>
      </c>
    </row>
    <row r="52" customFormat="false" ht="14.25" hidden="false" customHeight="false" outlineLevel="0" collapsed="false">
      <c r="A52" s="105" t="s">
        <v>117</v>
      </c>
    </row>
    <row r="53" customFormat="false" ht="14.25" hidden="false" customHeight="false" outlineLevel="0" collapsed="false">
      <c r="A53" s="103" t="s">
        <v>118</v>
      </c>
    </row>
    <row r="54" customFormat="false" ht="14.25" hidden="false" customHeight="false" outlineLevel="0" collapsed="false">
      <c r="A54" s="103" t="s">
        <v>119</v>
      </c>
    </row>
    <row r="55" customFormat="false" ht="14.25" hidden="false" customHeight="false" outlineLevel="0" collapsed="false">
      <c r="A55" s="103" t="s">
        <v>120</v>
      </c>
    </row>
    <row r="56" customFormat="false" ht="14.25" hidden="false" customHeight="false" outlineLevel="0" collapsed="false">
      <c r="A56" s="103" t="s">
        <v>121</v>
      </c>
    </row>
    <row r="57" customFormat="false" ht="14.25" hidden="false" customHeight="false" outlineLevel="0" collapsed="false">
      <c r="A57" s="103" t="s">
        <v>122</v>
      </c>
    </row>
    <row r="58" customFormat="false" ht="14.25" hidden="false" customHeight="false" outlineLevel="0" collapsed="false">
      <c r="A58" s="103" t="s">
        <v>123</v>
      </c>
    </row>
    <row r="59" customFormat="false" ht="14.25" hidden="false" customHeight="false" outlineLevel="0" collapsed="false">
      <c r="A59" s="103" t="s">
        <v>124</v>
      </c>
    </row>
    <row r="60" customFormat="false" ht="14.25" hidden="false" customHeight="false" outlineLevel="0" collapsed="false">
      <c r="A60" s="103" t="s">
        <v>125</v>
      </c>
    </row>
    <row r="61" customFormat="false" ht="14.25" hidden="false" customHeight="false" outlineLevel="0" collapsed="false">
      <c r="A61" s="103" t="s">
        <v>126</v>
      </c>
    </row>
    <row r="62" customFormat="false" ht="14.25" hidden="false" customHeight="false" outlineLevel="0" collapsed="false">
      <c r="A62" s="103" t="s">
        <v>127</v>
      </c>
    </row>
    <row r="63" customFormat="false" ht="14.25" hidden="false" customHeight="false" outlineLevel="0" collapsed="false">
      <c r="A63" s="103" t="s">
        <v>128</v>
      </c>
    </row>
    <row r="64" customFormat="false" ht="14.25" hidden="false" customHeight="false" outlineLevel="0" collapsed="false">
      <c r="A64" s="103" t="s">
        <v>129</v>
      </c>
    </row>
    <row r="65" customFormat="false" ht="14.25" hidden="false" customHeight="false" outlineLevel="0" collapsed="false">
      <c r="A65" s="103" t="s">
        <v>130</v>
      </c>
    </row>
    <row r="66" customFormat="false" ht="14.25" hidden="false" customHeight="false" outlineLevel="0" collapsed="false">
      <c r="A66" s="103" t="s">
        <v>131</v>
      </c>
    </row>
    <row r="67" customFormat="false" ht="14.25" hidden="false" customHeight="false" outlineLevel="0" collapsed="false">
      <c r="A67" s="103" t="s">
        <v>132</v>
      </c>
    </row>
    <row r="68" customFormat="false" ht="14.25" hidden="false" customHeight="false" outlineLevel="0" collapsed="false">
      <c r="A68" s="103" t="s">
        <v>133</v>
      </c>
    </row>
    <row r="69" customFormat="false" ht="14.25" hidden="false" customHeight="false" outlineLevel="0" collapsed="false">
      <c r="A69" s="103" t="s">
        <v>134</v>
      </c>
    </row>
    <row r="70" customFormat="false" ht="14.25" hidden="false" customHeight="false" outlineLevel="0" collapsed="false">
      <c r="A70" s="103" t="s">
        <v>135</v>
      </c>
    </row>
    <row r="71" customFormat="false" ht="14.25" hidden="false" customHeight="false" outlineLevel="0" collapsed="false">
      <c r="A71" s="103" t="s">
        <v>136</v>
      </c>
    </row>
    <row r="72" customFormat="false" ht="14.25" hidden="false" customHeight="false" outlineLevel="0" collapsed="false">
      <c r="A72" s="103" t="s">
        <v>137</v>
      </c>
    </row>
    <row r="73" customFormat="false" ht="14.25" hidden="false" customHeight="false" outlineLevel="0" collapsed="false">
      <c r="A73" s="103" t="s">
        <v>138</v>
      </c>
    </row>
    <row r="74" customFormat="false" ht="14.25" hidden="false" customHeight="false" outlineLevel="0" collapsed="false">
      <c r="A74" s="103" t="s">
        <v>139</v>
      </c>
    </row>
    <row r="75" customFormat="false" ht="14.25" hidden="false" customHeight="false" outlineLevel="0" collapsed="false">
      <c r="A75" s="103" t="s">
        <v>140</v>
      </c>
    </row>
    <row r="76" customFormat="false" ht="14.25" hidden="false" customHeight="false" outlineLevel="0" collapsed="false">
      <c r="A76" s="103" t="s">
        <v>141</v>
      </c>
    </row>
    <row r="77" customFormat="false" ht="14.25" hidden="false" customHeight="false" outlineLevel="0" collapsed="false">
      <c r="A77" s="105" t="s">
        <v>142</v>
      </c>
    </row>
    <row r="78" customFormat="false" ht="14.25" hidden="false" customHeight="false" outlineLevel="0" collapsed="false">
      <c r="A78" s="103" t="s">
        <v>143</v>
      </c>
    </row>
    <row r="79" customFormat="false" ht="14.25" hidden="false" customHeight="false" outlineLevel="0" collapsed="false">
      <c r="A79" s="103" t="s">
        <v>144</v>
      </c>
    </row>
    <row r="80" customFormat="false" ht="14.25" hidden="false" customHeight="false" outlineLevel="0" collapsed="false">
      <c r="A80" s="103" t="s">
        <v>145</v>
      </c>
    </row>
    <row r="81" customFormat="false" ht="14.25" hidden="false" customHeight="false" outlineLevel="0" collapsed="false">
      <c r="A81" s="103" t="s">
        <v>146</v>
      </c>
    </row>
    <row r="82" customFormat="false" ht="14.25" hidden="false" customHeight="false" outlineLevel="0" collapsed="false">
      <c r="A82" s="103" t="s">
        <v>147</v>
      </c>
    </row>
    <row r="83" customFormat="false" ht="14.25" hidden="false" customHeight="false" outlineLevel="0" collapsed="false">
      <c r="A83" s="103" t="s">
        <v>148</v>
      </c>
    </row>
    <row r="84" customFormat="false" ht="14.25" hidden="false" customHeight="false" outlineLevel="0" collapsed="false">
      <c r="A84" s="103" t="s">
        <v>149</v>
      </c>
    </row>
    <row r="85" customFormat="false" ht="14.25" hidden="false" customHeight="false" outlineLevel="0" collapsed="false">
      <c r="A85" s="103" t="s">
        <v>150</v>
      </c>
    </row>
    <row r="86" customFormat="false" ht="14.25" hidden="false" customHeight="false" outlineLevel="0" collapsed="false">
      <c r="A86" s="103" t="s">
        <v>151</v>
      </c>
    </row>
    <row r="87" customFormat="false" ht="14.25" hidden="false" customHeight="false" outlineLevel="0" collapsed="false">
      <c r="A87" s="103" t="s">
        <v>152</v>
      </c>
    </row>
    <row r="88" customFormat="false" ht="14.25" hidden="false" customHeight="false" outlineLevel="0" collapsed="false">
      <c r="A88" s="103" t="s">
        <v>153</v>
      </c>
    </row>
    <row r="89" customFormat="false" ht="14.25" hidden="false" customHeight="false" outlineLevel="0" collapsed="false">
      <c r="A89" s="103" t="s">
        <v>154</v>
      </c>
    </row>
    <row r="90" customFormat="false" ht="14.25" hidden="false" customHeight="false" outlineLevel="0" collapsed="false">
      <c r="A90" s="103" t="s">
        <v>155</v>
      </c>
    </row>
    <row r="91" customFormat="false" ht="14.25" hidden="false" customHeight="false" outlineLevel="0" collapsed="false">
      <c r="A91" s="103" t="s">
        <v>156</v>
      </c>
    </row>
    <row r="92" customFormat="false" ht="14.25" hidden="false" customHeight="false" outlineLevel="0" collapsed="false">
      <c r="A92" s="103" t="s">
        <v>157</v>
      </c>
    </row>
    <row r="93" customFormat="false" ht="14.25" hidden="false" customHeight="false" outlineLevel="0" collapsed="false">
      <c r="A93" s="103" t="s">
        <v>158</v>
      </c>
    </row>
    <row r="94" customFormat="false" ht="14.25" hidden="false" customHeight="false" outlineLevel="0" collapsed="false">
      <c r="A94" s="103" t="s">
        <v>159</v>
      </c>
    </row>
    <row r="95" customFormat="false" ht="14.25" hidden="false" customHeight="false" outlineLevel="0" collapsed="false">
      <c r="A95" s="103"/>
    </row>
    <row r="96" customFormat="false" ht="14.25" hidden="false" customHeight="false" outlineLevel="0" collapsed="false">
      <c r="A96" s="103" t="s">
        <v>160</v>
      </c>
    </row>
    <row r="97" customFormat="false" ht="14.25" hidden="false" customHeight="false" outlineLevel="0" collapsed="false">
      <c r="A97" s="105" t="s">
        <v>161</v>
      </c>
    </row>
    <row r="98" customFormat="false" ht="14.25" hidden="false" customHeight="false" outlineLevel="0" collapsed="false">
      <c r="A98" s="105"/>
    </row>
    <row r="99" customFormat="false" ht="14.25" hidden="false" customHeight="false" outlineLevel="0" collapsed="false">
      <c r="A99" s="103" t="s">
        <v>162</v>
      </c>
    </row>
    <row r="100" customFormat="false" ht="14.25" hidden="false" customHeight="false" outlineLevel="0" collapsed="false">
      <c r="A100" s="103" t="s">
        <v>163</v>
      </c>
    </row>
    <row r="101" customFormat="false" ht="14.25" hidden="false" customHeight="false" outlineLevel="0" collapsed="false">
      <c r="A101" s="103" t="s">
        <v>164</v>
      </c>
    </row>
    <row r="102" customFormat="false" ht="14.25" hidden="false" customHeight="false" outlineLevel="0" collapsed="false">
      <c r="A102" s="103" t="s">
        <v>165</v>
      </c>
    </row>
    <row r="103" customFormat="false" ht="14.25" hidden="false" customHeight="false" outlineLevel="0" collapsed="false">
      <c r="A103" s="103" t="s">
        <v>166</v>
      </c>
    </row>
    <row r="104" customFormat="false" ht="14.25" hidden="false" customHeight="false" outlineLevel="0" collapsed="false">
      <c r="A104" s="103" t="s">
        <v>167</v>
      </c>
    </row>
    <row r="105" customFormat="false" ht="14.25" hidden="false" customHeight="false" outlineLevel="0" collapsed="false">
      <c r="A105" s="103" t="s">
        <v>168</v>
      </c>
    </row>
    <row r="106" customFormat="false" ht="14.25" hidden="false" customHeight="false" outlineLevel="0" collapsed="false">
      <c r="A106" s="103" t="s">
        <v>169</v>
      </c>
    </row>
    <row r="107" customFormat="false" ht="14.25" hidden="false" customHeight="false" outlineLevel="0" collapsed="false">
      <c r="A107" s="103" t="s">
        <v>170</v>
      </c>
    </row>
    <row r="108" customFormat="false" ht="14.25" hidden="false" customHeight="false" outlineLevel="0" collapsed="false">
      <c r="A108" s="103" t="s">
        <v>171</v>
      </c>
    </row>
    <row r="109" customFormat="false" ht="14.25" hidden="false" customHeight="false" outlineLevel="0" collapsed="false">
      <c r="A109" s="103" t="s">
        <v>172</v>
      </c>
    </row>
    <row r="110" customFormat="false" ht="14.25" hidden="false" customHeight="false" outlineLevel="0" collapsed="false">
      <c r="A110" s="103" t="s">
        <v>173</v>
      </c>
    </row>
    <row r="111" customFormat="false" ht="14.25" hidden="false" customHeight="false" outlineLevel="0" collapsed="false">
      <c r="A111" s="103" t="s">
        <v>174</v>
      </c>
    </row>
    <row r="112" customFormat="false" ht="14.25" hidden="false" customHeight="false" outlineLevel="0" collapsed="false">
      <c r="A112" s="103" t="s">
        <v>175</v>
      </c>
    </row>
    <row r="113" customFormat="false" ht="14.25" hidden="false" customHeight="false" outlineLevel="0" collapsed="false">
      <c r="A113" s="103" t="s">
        <v>176</v>
      </c>
    </row>
    <row r="114" customFormat="false" ht="14.25" hidden="false" customHeight="false" outlineLevel="0" collapsed="false">
      <c r="A114" s="105" t="s">
        <v>177</v>
      </c>
    </row>
    <row r="115" customFormat="false" ht="14.25" hidden="false" customHeight="false" outlineLevel="0" collapsed="false">
      <c r="A115" s="105" t="s">
        <v>178</v>
      </c>
    </row>
    <row r="116" customFormat="false" ht="14.25" hidden="false" customHeight="false" outlineLevel="0" collapsed="false">
      <c r="A116" s="103" t="s">
        <v>179</v>
      </c>
    </row>
    <row r="117" customFormat="false" ht="14.25" hidden="false" customHeight="false" outlineLevel="0" collapsed="false">
      <c r="A117" s="103" t="s">
        <v>180</v>
      </c>
    </row>
    <row r="118" customFormat="false" ht="14.25" hidden="false" customHeight="false" outlineLevel="0" collapsed="false">
      <c r="A118" s="103" t="s">
        <v>181</v>
      </c>
    </row>
    <row r="119" customFormat="false" ht="14.25" hidden="false" customHeight="false" outlineLevel="0" collapsed="false">
      <c r="A119" s="103" t="s">
        <v>182</v>
      </c>
    </row>
    <row r="120" customFormat="false" ht="14.25" hidden="false" customHeight="false" outlineLevel="0" collapsed="false">
      <c r="A120" s="103" t="s">
        <v>183</v>
      </c>
    </row>
    <row r="121" customFormat="false" ht="14.25" hidden="false" customHeight="false" outlineLevel="0" collapsed="false">
      <c r="A121" s="103" t="s">
        <v>184</v>
      </c>
    </row>
  </sheetData>
  <sheetProtection sheet="true" password="cf1c" objects="true" scenario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58"/>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C64" activeCellId="0" sqref="C64"/>
    </sheetView>
  </sheetViews>
  <sheetFormatPr defaultRowHeight="20.25" zeroHeight="false" outlineLevelRow="0" outlineLevelCol="0"/>
  <cols>
    <col collapsed="false" customWidth="true" hidden="false" outlineLevel="0" max="1" min="1" style="5" width="17.52"/>
    <col collapsed="false" customWidth="true" hidden="false" outlineLevel="0" max="2" min="2" style="5" width="14.69"/>
    <col collapsed="false" customWidth="true" hidden="false" outlineLevel="0" max="3" min="3" style="5" width="50.43"/>
    <col collapsed="false" customWidth="true" hidden="false" outlineLevel="0" max="4" min="4" style="5" width="11.19"/>
    <col collapsed="false" customWidth="true" hidden="false" outlineLevel="0" max="5" min="5" style="6" width="10.12"/>
    <col collapsed="false" customWidth="true" hidden="false" outlineLevel="0" max="6" min="6" style="6" width="11.33"/>
    <col collapsed="false" customWidth="true" hidden="false" outlineLevel="0" max="7" min="7" style="6" width="18.61"/>
    <col collapsed="false" customWidth="true" hidden="false" outlineLevel="0" max="8" min="8" style="7" width="19.96"/>
    <col collapsed="false" customWidth="true" hidden="false" outlineLevel="0" max="9" min="9" style="7" width="9.97"/>
    <col collapsed="false" customWidth="true" hidden="false" outlineLevel="0" max="10" min="10" style="7" width="9.31"/>
    <col collapsed="false" customWidth="true" hidden="false" outlineLevel="0" max="11" min="11" style="7" width="21.84"/>
    <col collapsed="false" customWidth="true" hidden="false" outlineLevel="0" max="12" min="12" style="5" width="19.96"/>
    <col collapsed="false" customWidth="true" hidden="false" outlineLevel="0" max="13" min="13" style="5" width="12.27"/>
    <col collapsed="false" customWidth="true" hidden="false" outlineLevel="0" max="14" min="14" style="5" width="16.86"/>
    <col collapsed="false" customWidth="true" hidden="false" outlineLevel="0" max="15" min="15" style="5" width="17.13"/>
    <col collapsed="false" customWidth="true" hidden="false" outlineLevel="0" max="1025" min="16" style="5" width="11.45"/>
  </cols>
  <sheetData>
    <row r="1" customFormat="false" ht="24.95" hidden="false" customHeight="true" outlineLevel="0" collapsed="false">
      <c r="A1" s="8" t="s">
        <v>185</v>
      </c>
      <c r="B1" s="8"/>
      <c r="C1" s="8"/>
      <c r="D1" s="8"/>
      <c r="E1" s="8"/>
      <c r="F1" s="8"/>
      <c r="G1" s="8"/>
      <c r="H1" s="8"/>
      <c r="I1" s="8"/>
      <c r="J1" s="8"/>
      <c r="K1" s="8"/>
      <c r="L1" s="8"/>
      <c r="M1" s="8"/>
      <c r="N1" s="8"/>
      <c r="O1" s="8"/>
    </row>
    <row r="2" customFormat="false" ht="24.95" hidden="false" customHeight="true" outlineLevel="0" collapsed="false">
      <c r="A2" s="9" t="s">
        <v>28</v>
      </c>
      <c r="B2" s="9"/>
      <c r="C2" s="9"/>
      <c r="D2" s="9"/>
      <c r="E2" s="9"/>
      <c r="F2" s="9"/>
      <c r="G2" s="9"/>
      <c r="H2" s="9"/>
      <c r="I2" s="9"/>
      <c r="J2" s="9"/>
      <c r="K2" s="9"/>
      <c r="L2" s="9"/>
      <c r="M2" s="9"/>
      <c r="N2" s="9"/>
      <c r="O2" s="9"/>
    </row>
    <row r="3" customFormat="false" ht="24.95" hidden="false" customHeight="true" outlineLevel="0" collapsed="false">
      <c r="A3" s="106"/>
      <c r="B3" s="106"/>
      <c r="C3" s="106"/>
      <c r="D3" s="106"/>
      <c r="E3" s="106"/>
      <c r="F3" s="106"/>
      <c r="G3" s="106"/>
      <c r="H3" s="106"/>
      <c r="I3" s="106"/>
      <c r="J3" s="106"/>
      <c r="K3" s="106"/>
      <c r="L3" s="106"/>
      <c r="M3" s="106"/>
      <c r="N3" s="106"/>
      <c r="O3" s="106"/>
    </row>
    <row r="4" customFormat="false" ht="24.95" hidden="false" customHeight="true" outlineLevel="0" collapsed="false">
      <c r="A4" s="107"/>
      <c r="B4" s="106"/>
      <c r="C4" s="106"/>
      <c r="D4" s="106"/>
      <c r="E4" s="106"/>
      <c r="F4" s="106"/>
      <c r="G4" s="106"/>
      <c r="H4" s="106"/>
      <c r="I4" s="106"/>
      <c r="J4" s="106"/>
      <c r="K4" s="106"/>
      <c r="L4" s="106"/>
      <c r="M4" s="106"/>
      <c r="N4" s="106"/>
      <c r="O4" s="106"/>
    </row>
    <row r="5" customFormat="false" ht="24.95" hidden="false" customHeight="true" outlineLevel="0" collapsed="false">
      <c r="A5" s="108" t="s">
        <v>29</v>
      </c>
      <c r="B5" s="108"/>
      <c r="C5" s="108"/>
      <c r="D5" s="108"/>
      <c r="E5" s="108"/>
      <c r="F5" s="108"/>
      <c r="G5" s="108"/>
      <c r="H5" s="108"/>
      <c r="I5" s="108"/>
      <c r="J5" s="108"/>
      <c r="K5" s="108"/>
      <c r="L5" s="108"/>
      <c r="M5" s="11" t="s">
        <v>30</v>
      </c>
      <c r="N5" s="12" t="n">
        <f aca="true">TODAY()</f>
        <v>45125</v>
      </c>
    </row>
    <row r="6" customFormat="false" ht="99.95" hidden="false" customHeight="true" outlineLevel="0" collapsed="false">
      <c r="A6" s="13" t="s">
        <v>31</v>
      </c>
      <c r="B6" s="14" t="s">
        <v>32</v>
      </c>
      <c r="C6" s="15" t="s">
        <v>33</v>
      </c>
      <c r="D6" s="14" t="s">
        <v>34</v>
      </c>
      <c r="E6" s="14" t="s">
        <v>35</v>
      </c>
      <c r="F6" s="14" t="s">
        <v>36</v>
      </c>
      <c r="G6" s="14" t="s">
        <v>37</v>
      </c>
      <c r="H6" s="16" t="s">
        <v>38</v>
      </c>
      <c r="I6" s="16"/>
      <c r="J6" s="16" t="s">
        <v>39</v>
      </c>
      <c r="K6" s="16"/>
      <c r="L6" s="16" t="s">
        <v>40</v>
      </c>
      <c r="M6" s="16"/>
      <c r="N6" s="16" t="s">
        <v>41</v>
      </c>
      <c r="O6" s="16"/>
    </row>
    <row r="7" customFormat="false" ht="39" hidden="false" customHeight="true" outlineLevel="0" collapsed="false">
      <c r="A7" s="17"/>
      <c r="B7" s="18"/>
      <c r="C7" s="19"/>
      <c r="D7" s="18"/>
      <c r="E7" s="18"/>
      <c r="F7" s="18"/>
      <c r="G7" s="18"/>
      <c r="H7" s="18"/>
      <c r="I7" s="18"/>
      <c r="J7" s="18"/>
      <c r="K7" s="18"/>
      <c r="L7" s="18"/>
      <c r="M7" s="18"/>
      <c r="N7" s="18"/>
      <c r="O7" s="18"/>
    </row>
    <row r="8" s="23" customFormat="true" ht="18" hidden="false" customHeight="false" outlineLevel="0" collapsed="false">
      <c r="A8" s="20" t="n">
        <v>1</v>
      </c>
      <c r="B8" s="21" t="n">
        <v>2</v>
      </c>
      <c r="C8" s="22" t="n">
        <v>4</v>
      </c>
      <c r="D8" s="21" t="n">
        <v>6</v>
      </c>
      <c r="E8" s="21" t="n">
        <v>7</v>
      </c>
      <c r="F8" s="21" t="n">
        <v>8</v>
      </c>
      <c r="G8" s="21" t="n">
        <v>9</v>
      </c>
      <c r="H8" s="21" t="n">
        <v>10</v>
      </c>
      <c r="I8" s="21"/>
      <c r="J8" s="21" t="n">
        <v>11</v>
      </c>
      <c r="K8" s="21"/>
      <c r="L8" s="21" t="n">
        <v>12</v>
      </c>
      <c r="M8" s="21"/>
      <c r="N8" s="21" t="n">
        <v>13</v>
      </c>
      <c r="O8" s="21"/>
    </row>
    <row r="9" customFormat="false" ht="20.25" hidden="false" customHeight="false" outlineLevel="0" collapsed="false">
      <c r="A9" s="109" t="s">
        <v>186</v>
      </c>
      <c r="B9" s="110" t="n">
        <v>1</v>
      </c>
      <c r="C9" s="111" t="s">
        <v>187</v>
      </c>
      <c r="D9" s="112" t="n">
        <v>6</v>
      </c>
      <c r="E9" s="113" t="n">
        <v>1</v>
      </c>
      <c r="F9" s="114" t="s">
        <v>188</v>
      </c>
      <c r="G9" s="32" t="n">
        <f aca="false">IF(E9&lt;&gt;"",VLOOKUP(F9,[1]Personalrichtsätze!A$3:C$25,3,0)*E9/12*D9,"")</f>
        <v>35400</v>
      </c>
      <c r="H9" s="115"/>
      <c r="I9" s="115"/>
      <c r="J9" s="116"/>
      <c r="K9" s="116"/>
      <c r="L9" s="32" t="str">
        <f aca="false">IF(J9&lt;&gt;"",(VLOOKUP(H9,[1]Personalrichtsätze!A$29:C$31,3,0)*J9*D9)+(VLOOKUP(H9,[1]Personalrichtsätze!A$29:C$31,3,0)*J9*80%),"")</f>
        <v/>
      </c>
      <c r="M9" s="32"/>
      <c r="N9" s="117" t="n">
        <v>10000</v>
      </c>
      <c r="O9" s="117"/>
    </row>
    <row r="10" customFormat="false" ht="20.25" hidden="false" customHeight="false" outlineLevel="0" collapsed="false">
      <c r="A10" s="109" t="s">
        <v>189</v>
      </c>
      <c r="B10" s="110" t="n">
        <v>1</v>
      </c>
      <c r="C10" s="118" t="s">
        <v>190</v>
      </c>
      <c r="D10" s="112"/>
      <c r="E10" s="113"/>
      <c r="F10" s="114"/>
      <c r="G10" s="32" t="str">
        <f aca="false">IF(E10&lt;&gt;"",VLOOKUP(F10,[1]Personalrichtsätze!A$3:C$25,3,0)*E10/12*D10,"")</f>
        <v/>
      </c>
      <c r="H10" s="115"/>
      <c r="I10" s="115"/>
      <c r="J10" s="116"/>
      <c r="K10" s="116"/>
      <c r="L10" s="32" t="str">
        <f aca="false">IF(J10&lt;&gt;"",(VLOOKUP(H10,[1]Personalrichtsätze!A$29:C$31,3,0)*J10*D10)+(VLOOKUP(H10,[1]Personalrichtsätze!A$29:C$31,3,0)*J10*80%),"")</f>
        <v/>
      </c>
      <c r="M10" s="32"/>
      <c r="N10" s="117"/>
      <c r="O10" s="117"/>
    </row>
    <row r="11" customFormat="false" ht="20.25" hidden="false" customHeight="false" outlineLevel="0" collapsed="false">
      <c r="A11" s="109" t="s">
        <v>186</v>
      </c>
      <c r="B11" s="110" t="n">
        <v>2</v>
      </c>
      <c r="C11" s="111" t="s">
        <v>191</v>
      </c>
      <c r="D11" s="112" t="n">
        <v>12</v>
      </c>
      <c r="E11" s="113"/>
      <c r="F11" s="114"/>
      <c r="G11" s="32" t="str">
        <f aca="false">IF(E11&lt;&gt;"",VLOOKUP(F11,[1]Personalrichtsätze!A$3:C$25,3,0)*E11/12*D11,"")</f>
        <v/>
      </c>
      <c r="H11" s="115" t="s">
        <v>192</v>
      </c>
      <c r="I11" s="115"/>
      <c r="J11" s="116" t="n">
        <v>20</v>
      </c>
      <c r="K11" s="116"/>
      <c r="L11" s="32" t="n">
        <f aca="false">IF(J11&lt;&gt;"",(VLOOKUP(H11,[1]Personalrichtsätze!A$29:C$31,3,0)*J11*D11)+(VLOOKUP(H11,[1]Personalrichtsätze!A$29:C$31,3,0)*J11*80%),"")</f>
        <v>5177.344</v>
      </c>
      <c r="M11" s="32"/>
      <c r="N11" s="117"/>
      <c r="O11" s="117"/>
    </row>
    <row r="12" customFormat="false" ht="20.25" hidden="false" customHeight="false" outlineLevel="0" collapsed="false">
      <c r="A12" s="109" t="s">
        <v>186</v>
      </c>
      <c r="B12" s="110" t="n">
        <v>1</v>
      </c>
      <c r="C12" s="111" t="s">
        <v>193</v>
      </c>
      <c r="D12" s="112" t="n">
        <v>12</v>
      </c>
      <c r="E12" s="113"/>
      <c r="F12" s="114"/>
      <c r="G12" s="32" t="str">
        <f aca="false">IF(E12&lt;&gt;"",VLOOKUP(F12,[1]Personalrichtsätze!A$3:C$25,3,0)*E12/12*D12,"")</f>
        <v/>
      </c>
      <c r="H12" s="115" t="s">
        <v>194</v>
      </c>
      <c r="I12" s="115"/>
      <c r="J12" s="116" t="n">
        <v>10</v>
      </c>
      <c r="K12" s="116"/>
      <c r="L12" s="32" t="n">
        <f aca="false">IF(J12&lt;&gt;"",(VLOOKUP(H12,[1]Personalrichtsätze!A$29:C$31,3,0)*J12*D12)+(VLOOKUP(H12,[1]Personalrichtsätze!A$29:C$31,3,0)*J12*80%),"")</f>
        <v>1907.0976</v>
      </c>
      <c r="M12" s="32"/>
      <c r="N12" s="117"/>
      <c r="O12" s="117"/>
    </row>
    <row r="13" customFormat="false" ht="20.25" hidden="false" customHeight="false" outlineLevel="0" collapsed="false">
      <c r="A13" s="109" t="s">
        <v>186</v>
      </c>
      <c r="B13" s="110" t="n">
        <v>2</v>
      </c>
      <c r="C13" s="111" t="s">
        <v>193</v>
      </c>
      <c r="D13" s="112" t="n">
        <v>12</v>
      </c>
      <c r="E13" s="113"/>
      <c r="F13" s="114"/>
      <c r="G13" s="32" t="str">
        <f aca="false">IF(E13&lt;&gt;"",VLOOKUP(F13,[1]Personalrichtsätze!A$3:C$25,3,0)*E13/12*D13,"")</f>
        <v/>
      </c>
      <c r="H13" s="115" t="s">
        <v>195</v>
      </c>
      <c r="I13" s="115"/>
      <c r="J13" s="116" t="n">
        <v>10</v>
      </c>
      <c r="K13" s="116"/>
      <c r="L13" s="32" t="n">
        <f aca="false">IF(J13&lt;&gt;"",(VLOOKUP(H13,[1]Personalrichtsätze!A$29:C$31,3,0)*J13*D13)+(VLOOKUP(H13,[1]Personalrichtsätze!A$29:C$31,3,0)*J13*80%),"")</f>
        <v>1640.0384</v>
      </c>
      <c r="M13" s="32"/>
      <c r="N13" s="117"/>
      <c r="O13" s="117"/>
    </row>
    <row r="14" customFormat="false" ht="20.25" hidden="false" customHeight="false" outlineLevel="0" collapsed="false">
      <c r="A14" s="109" t="s">
        <v>186</v>
      </c>
      <c r="B14" s="110" t="n">
        <v>2</v>
      </c>
      <c r="C14" s="111" t="s">
        <v>196</v>
      </c>
      <c r="D14" s="112" t="n">
        <v>6</v>
      </c>
      <c r="E14" s="113" t="n">
        <v>0.3</v>
      </c>
      <c r="F14" s="114" t="s">
        <v>197</v>
      </c>
      <c r="G14" s="32" t="n">
        <f aca="false">IF(E14&lt;&gt;"",VLOOKUP(F14,[1]Personalrichtsätze!A$3:C$25,3,0)*E14/12*D14,"")</f>
        <v>6660</v>
      </c>
      <c r="H14" s="115"/>
      <c r="I14" s="115"/>
      <c r="J14" s="116"/>
      <c r="K14" s="116"/>
      <c r="L14" s="32" t="str">
        <f aca="false">IF(J14&lt;&gt;"",(VLOOKUP(H14,[1]Personalrichtsätze!A$29:C$31,3,0)*J14*D14)+(VLOOKUP(H14,[1]Personalrichtsätze!A$29:C$31,3,0)*J14*80%),"")</f>
        <v/>
      </c>
      <c r="M14" s="32"/>
      <c r="N14" s="117" t="n">
        <v>4500</v>
      </c>
      <c r="O14" s="117"/>
    </row>
    <row r="15" customFormat="false" ht="20.25" hidden="false" customHeight="false" outlineLevel="0" collapsed="false">
      <c r="A15" s="109" t="s">
        <v>198</v>
      </c>
      <c r="B15" s="110" t="n">
        <v>1</v>
      </c>
      <c r="C15" s="111" t="s">
        <v>199</v>
      </c>
      <c r="D15" s="112"/>
      <c r="E15" s="113"/>
      <c r="F15" s="114"/>
      <c r="G15" s="30" t="str">
        <f aca="false">IF(E15&lt;&gt;"",VLOOKUP(F15,[1]Personalrichtsätze!A$3:C$25,3,0)*E15/12*D15,"")</f>
        <v/>
      </c>
      <c r="H15" s="115"/>
      <c r="I15" s="115"/>
      <c r="J15" s="116"/>
      <c r="K15" s="116"/>
      <c r="L15" s="32" t="str">
        <f aca="false">IF(J15&lt;&gt;"",(VLOOKUP(H15,[1]Personalrichtsätze!A$29:C$31,3,0)*J15*D15)+(VLOOKUP(H15,[1]Personalrichtsätze!A$29:C$31,3,0)*J15*80%),"")</f>
        <v/>
      </c>
      <c r="M15" s="32"/>
      <c r="N15" s="119"/>
      <c r="O15" s="119"/>
    </row>
    <row r="16" customFormat="false" ht="20.25" hidden="false" customHeight="false" outlineLevel="0" collapsed="false">
      <c r="A16" s="24"/>
      <c r="B16" s="25"/>
      <c r="C16" s="26"/>
      <c r="D16" s="27"/>
      <c r="E16" s="28"/>
      <c r="F16" s="29"/>
      <c r="G16" s="30" t="str">
        <f aca="false">IF(E16&lt;&gt;"",VLOOKUP(F16,[1]Personalrichtsätze!A$3:C$25,3,0)*E16/12*D16,"")</f>
        <v/>
      </c>
      <c r="H16" s="115"/>
      <c r="I16" s="115"/>
      <c r="J16" s="31"/>
      <c r="K16" s="31"/>
      <c r="L16" s="32" t="str">
        <f aca="false">IF(J16&lt;&gt;"",(VLOOKUP(H16,[1]Personalrichtsätze!A$29:C$31,3,0)*J16*D16)+(VLOOKUP(H16,[1]Personalrichtsätze!A$29:C$31,3,0)*J16*80%),"")</f>
        <v/>
      </c>
      <c r="M16" s="32"/>
      <c r="N16" s="119"/>
      <c r="O16" s="119"/>
    </row>
    <row r="17" customFormat="false" ht="20.25" hidden="false" customHeight="false" outlineLevel="0" collapsed="false">
      <c r="A17" s="24"/>
      <c r="B17" s="25"/>
      <c r="C17" s="26"/>
      <c r="D17" s="27"/>
      <c r="E17" s="28"/>
      <c r="F17" s="29"/>
      <c r="G17" s="30" t="str">
        <f aca="false">IF(E17&lt;&gt;"",VLOOKUP(F17,[1]Personalrichtsätze!A$3:C$25,3,0)*E17/12*D17,"")</f>
        <v/>
      </c>
      <c r="H17" s="115"/>
      <c r="I17" s="115"/>
      <c r="J17" s="31"/>
      <c r="K17" s="31"/>
      <c r="L17" s="32" t="str">
        <f aca="false">IF(J17&lt;&gt;"",(VLOOKUP(H17,[1]Personalrichtsätze!A$29:C$31,3,0)*J17*D17)+(VLOOKUP(H17,[1]Personalrichtsätze!A$29:C$31,3,0)*J17*80%),"")</f>
        <v/>
      </c>
      <c r="M17" s="32"/>
      <c r="N17" s="119"/>
      <c r="O17" s="119"/>
    </row>
    <row r="18" customFormat="false" ht="20.25" hidden="false" customHeight="false" outlineLevel="0" collapsed="false">
      <c r="A18" s="24"/>
      <c r="B18" s="25"/>
      <c r="C18" s="26"/>
      <c r="D18" s="27"/>
      <c r="E18" s="28"/>
      <c r="F18" s="29"/>
      <c r="G18" s="30" t="str">
        <f aca="false">IF(E18&lt;&gt;"",VLOOKUP(F18,[1]Personalrichtsätze!A$3:C$25,3,0)*E18/12*D18,"")</f>
        <v/>
      </c>
      <c r="H18" s="115"/>
      <c r="I18" s="115"/>
      <c r="J18" s="31"/>
      <c r="K18" s="31"/>
      <c r="L18" s="32" t="str">
        <f aca="false">IF(J18&lt;&gt;"",(VLOOKUP(H18,[1]Personalrichtsätze!A$29:C$31,3,0)*J18*D18)+(VLOOKUP(H18,[1]Personalrichtsätze!A$29:C$31,3,0)*J18*80%),"")</f>
        <v/>
      </c>
      <c r="M18" s="32"/>
      <c r="N18" s="119"/>
      <c r="O18" s="119"/>
    </row>
    <row r="19" customFormat="false" ht="20.25" hidden="false" customHeight="false" outlineLevel="0" collapsed="false">
      <c r="A19" s="24"/>
      <c r="B19" s="25"/>
      <c r="C19" s="26"/>
      <c r="D19" s="27"/>
      <c r="E19" s="28"/>
      <c r="F19" s="29"/>
      <c r="G19" s="30" t="str">
        <f aca="false">IF(E19&lt;&gt;"",VLOOKUP(F19,[1]Personalrichtsätze!A$3:C$25,3,0)*E19/12*D19,"")</f>
        <v/>
      </c>
      <c r="H19" s="115"/>
      <c r="I19" s="115"/>
      <c r="J19" s="31"/>
      <c r="K19" s="31"/>
      <c r="L19" s="32" t="str">
        <f aca="false">IF(J19&lt;&gt;"",(VLOOKUP(H19,[1]Personalrichtsätze!A$29:C$31,3,0)*J19*D19)+(VLOOKUP(H19,[1]Personalrichtsätze!A$29:C$31,3,0)*J19*80%),"")</f>
        <v/>
      </c>
      <c r="M19" s="32"/>
      <c r="N19" s="119"/>
      <c r="O19" s="119"/>
    </row>
    <row r="20" customFormat="false" ht="20.25" hidden="false" customHeight="false" outlineLevel="0" collapsed="false">
      <c r="A20" s="24"/>
      <c r="B20" s="25"/>
      <c r="C20" s="26"/>
      <c r="D20" s="27"/>
      <c r="E20" s="28"/>
      <c r="F20" s="29"/>
      <c r="G20" s="30" t="str">
        <f aca="false">IF(E20&lt;&gt;"",VLOOKUP(F20,[1]Personalrichtsätze!A$3:C$25,3,0)*E20/12*D20,"")</f>
        <v/>
      </c>
      <c r="H20" s="115"/>
      <c r="I20" s="115"/>
      <c r="J20" s="31"/>
      <c r="K20" s="31"/>
      <c r="L20" s="32" t="str">
        <f aca="false">IF(J20&lt;&gt;"",(VLOOKUP(H20,[1]Personalrichtsätze!A$29:C$31,3,0)*J20*D20)+(VLOOKUP(H20,[1]Personalrichtsätze!A$29:C$31,3,0)*J20*80%),"")</f>
        <v/>
      </c>
      <c r="M20" s="32"/>
      <c r="N20" s="119"/>
      <c r="O20" s="119"/>
    </row>
    <row r="21" customFormat="false" ht="20.25" hidden="false" customHeight="false" outlineLevel="0" collapsed="false">
      <c r="A21" s="24"/>
      <c r="B21" s="25"/>
      <c r="C21" s="26"/>
      <c r="D21" s="27"/>
      <c r="E21" s="28"/>
      <c r="F21" s="29"/>
      <c r="G21" s="30" t="str">
        <f aca="false">IF(E21&lt;&gt;"",VLOOKUP(F21,[1]Personalrichtsätze!A$3:C$25,3,0)*E21/12*D21,"")</f>
        <v/>
      </c>
      <c r="H21" s="115"/>
      <c r="I21" s="115"/>
      <c r="J21" s="31"/>
      <c r="K21" s="31"/>
      <c r="L21" s="32" t="str">
        <f aca="false">IF(J21&lt;&gt;"",(VLOOKUP(H21,[1]Personalrichtsätze!A$29:C$31,3,0)*J21*D21)+(VLOOKUP(H21,[1]Personalrichtsätze!A$29:C$31,3,0)*J21*80%),"")</f>
        <v/>
      </c>
      <c r="M21" s="32"/>
      <c r="N21" s="119"/>
      <c r="O21" s="119"/>
    </row>
    <row r="22" customFormat="false" ht="20.25" hidden="false" customHeight="false" outlineLevel="0" collapsed="false">
      <c r="A22" s="24"/>
      <c r="B22" s="25"/>
      <c r="C22" s="26"/>
      <c r="D22" s="27"/>
      <c r="E22" s="28"/>
      <c r="F22" s="29"/>
      <c r="G22" s="30" t="str">
        <f aca="false">IF(E22&lt;&gt;"",VLOOKUP(F22,[1]Personalrichtsätze!A$3:C$25,3,0)*E22/12*D22,"")</f>
        <v/>
      </c>
      <c r="H22" s="115"/>
      <c r="I22" s="115"/>
      <c r="J22" s="31"/>
      <c r="K22" s="31"/>
      <c r="L22" s="32" t="str">
        <f aca="false">IF(J22&lt;&gt;"",(VLOOKUP(H22,[1]Personalrichtsätze!A$29:C$31,3,0)*J22*D22)+(VLOOKUP(H22,[1]Personalrichtsätze!A$29:C$31,3,0)*J22*80%),"")</f>
        <v/>
      </c>
      <c r="M22" s="32"/>
      <c r="N22" s="119"/>
      <c r="O22" s="119"/>
    </row>
    <row r="23" customFormat="false" ht="21" hidden="false" customHeight="false" outlineLevel="0" collapsed="false">
      <c r="A23" s="34"/>
      <c r="B23" s="35"/>
      <c r="C23" s="36"/>
      <c r="D23" s="37"/>
      <c r="E23" s="38"/>
      <c r="F23" s="120"/>
      <c r="G23" s="30" t="str">
        <f aca="false">IF(E23&lt;&gt;"",VLOOKUP(F23,[1]Personalrichtsätze!A$3:C$25,3,0)*E23/12*D23,"")</f>
        <v/>
      </c>
      <c r="H23" s="121"/>
      <c r="I23" s="121"/>
      <c r="J23" s="39"/>
      <c r="K23" s="39"/>
      <c r="L23" s="32" t="str">
        <f aca="false">IF(J23&lt;&gt;"",(VLOOKUP(H23,[1]Personalrichtsätze!A$29:C$31,3,0)*J23*D23)+(VLOOKUP(H23,[1]Personalrichtsätze!A$29:C$31,3,0)*J23*80%),"")</f>
        <v/>
      </c>
      <c r="M23" s="32"/>
      <c r="N23" s="122"/>
      <c r="O23" s="122"/>
    </row>
    <row r="24" customFormat="false" ht="21" hidden="false" customHeight="false" outlineLevel="0" collapsed="false">
      <c r="A24" s="41" t="s">
        <v>22</v>
      </c>
      <c r="B24" s="42"/>
      <c r="C24" s="43"/>
      <c r="D24" s="44"/>
      <c r="E24" s="44"/>
      <c r="F24" s="45"/>
      <c r="G24" s="45"/>
      <c r="H24" s="46"/>
      <c r="I24" s="46"/>
      <c r="J24" s="47"/>
      <c r="K24" s="47"/>
      <c r="L24" s="47"/>
      <c r="M24" s="47"/>
      <c r="N24" s="48" t="n">
        <f aca="false">SUM($G$9:$G$23)+SUM($L$9:$M$23)+SUM($N$9:$O$23)</f>
        <v>65284.48</v>
      </c>
      <c r="O24" s="48"/>
    </row>
    <row r="25" customFormat="false" ht="21.75" hidden="false" customHeight="false" outlineLevel="0" collapsed="false">
      <c r="C25" s="6"/>
      <c r="D25" s="7"/>
      <c r="E25" s="5"/>
      <c r="F25" s="5"/>
      <c r="K25" s="49"/>
      <c r="N25" s="50"/>
    </row>
    <row r="26" customFormat="false" ht="20.25" hidden="false" customHeight="false" outlineLevel="0" collapsed="false">
      <c r="A26" s="51" t="s">
        <v>42</v>
      </c>
      <c r="B26" s="52"/>
      <c r="C26" s="53"/>
      <c r="D26" s="53"/>
      <c r="E26" s="51" t="s">
        <v>43</v>
      </c>
      <c r="F26" s="52"/>
      <c r="G26" s="51"/>
      <c r="H26" s="52"/>
      <c r="I26" s="54"/>
      <c r="J26" s="56" t="s">
        <v>44</v>
      </c>
      <c r="K26" s="57"/>
      <c r="L26" s="58"/>
      <c r="M26" s="58"/>
      <c r="N26" s="59" t="s">
        <v>200</v>
      </c>
      <c r="O26" s="60"/>
      <c r="P26" s="50"/>
    </row>
    <row r="27" customFormat="false" ht="20.25" hidden="false" customHeight="false" outlineLevel="0" collapsed="false">
      <c r="A27" s="61"/>
      <c r="B27" s="61"/>
      <c r="C27" s="61"/>
      <c r="D27" s="49"/>
      <c r="E27" s="62"/>
      <c r="F27" s="62"/>
      <c r="G27" s="62"/>
      <c r="H27" s="62"/>
      <c r="I27" s="50"/>
      <c r="J27" s="63"/>
      <c r="K27" s="63"/>
      <c r="L27" s="63"/>
      <c r="M27" s="64"/>
      <c r="N27" s="123"/>
      <c r="O27" s="123"/>
      <c r="P27" s="50"/>
    </row>
    <row r="28" customFormat="false" ht="20.25" hidden="false" customHeight="false" outlineLevel="0" collapsed="false">
      <c r="A28" s="66"/>
      <c r="B28" s="67"/>
      <c r="C28" s="68"/>
      <c r="D28" s="49"/>
      <c r="E28" s="50"/>
      <c r="F28" s="50"/>
      <c r="G28" s="50"/>
      <c r="H28" s="50"/>
      <c r="I28" s="49"/>
      <c r="J28" s="49"/>
      <c r="K28" s="49"/>
      <c r="L28" s="50"/>
      <c r="M28" s="50"/>
      <c r="N28" s="50"/>
      <c r="O28" s="69"/>
      <c r="P28" s="50"/>
    </row>
    <row r="29" customFormat="false" ht="20.25" hidden="false" customHeight="false" outlineLevel="0" collapsed="false">
      <c r="A29" s="70" t="s">
        <v>46</v>
      </c>
      <c r="B29" s="67"/>
      <c r="C29" s="68"/>
      <c r="D29" s="49"/>
      <c r="E29" s="71" t="s">
        <v>47</v>
      </c>
      <c r="F29" s="68"/>
      <c r="G29" s="68"/>
      <c r="H29" s="49"/>
      <c r="I29" s="49"/>
      <c r="J29" s="72" t="s">
        <v>48</v>
      </c>
      <c r="K29" s="49"/>
      <c r="L29" s="50"/>
      <c r="M29" s="72" t="s">
        <v>49</v>
      </c>
      <c r="O29" s="69"/>
      <c r="P29" s="50"/>
    </row>
    <row r="30" customFormat="false" ht="20.25" hidden="false" customHeight="false" outlineLevel="0" collapsed="false">
      <c r="A30" s="61"/>
      <c r="B30" s="61"/>
      <c r="C30" s="61"/>
      <c r="D30" s="49"/>
      <c r="E30" s="62"/>
      <c r="F30" s="62"/>
      <c r="G30" s="62"/>
      <c r="H30" s="62"/>
      <c r="I30" s="50"/>
      <c r="J30" s="73"/>
      <c r="K30" s="73"/>
      <c r="L30" s="64"/>
      <c r="M30" s="74" t="s">
        <v>50</v>
      </c>
      <c r="N30" s="124"/>
      <c r="O30" s="124"/>
      <c r="P30" s="50"/>
    </row>
    <row r="31" s="5" customFormat="true" ht="20.25" hidden="false" customHeight="false" outlineLevel="0" collapsed="false">
      <c r="A31" s="66"/>
      <c r="B31" s="67"/>
      <c r="C31" s="68"/>
      <c r="D31" s="49"/>
      <c r="I31" s="49"/>
      <c r="J31" s="49"/>
      <c r="K31" s="49"/>
      <c r="L31" s="50"/>
      <c r="M31" s="77" t="s">
        <v>51</v>
      </c>
      <c r="N31" s="79"/>
      <c r="O31" s="79"/>
      <c r="P31" s="50"/>
    </row>
    <row r="32" s="5" customFormat="true" ht="20.25" hidden="false" customHeight="false" outlineLevel="0" collapsed="false">
      <c r="A32" s="70"/>
      <c r="B32" s="67"/>
      <c r="D32" s="49"/>
      <c r="I32" s="49"/>
      <c r="J32" s="49"/>
      <c r="K32" s="49"/>
      <c r="L32" s="50"/>
      <c r="M32" s="50"/>
      <c r="N32" s="50"/>
      <c r="O32" s="69"/>
      <c r="P32" s="50"/>
    </row>
    <row r="33" customFormat="false" ht="20.25" hidden="false" customHeight="false" outlineLevel="0" collapsed="false">
      <c r="A33" s="80"/>
      <c r="B33" s="50"/>
      <c r="C33" s="68"/>
      <c r="D33" s="49"/>
      <c r="E33" s="68"/>
      <c r="F33" s="68"/>
      <c r="G33" s="68"/>
      <c r="H33" s="49"/>
      <c r="I33" s="49"/>
      <c r="J33" s="49"/>
      <c r="K33" s="49"/>
      <c r="L33" s="50"/>
      <c r="M33" s="50"/>
      <c r="N33" s="50"/>
      <c r="O33" s="69"/>
      <c r="P33" s="50"/>
    </row>
    <row r="34" customFormat="false" ht="20.25" hidden="false" customHeight="false" outlineLevel="0" collapsed="false">
      <c r="A34" s="82"/>
      <c r="B34" s="82"/>
      <c r="C34" s="82"/>
      <c r="D34" s="49"/>
      <c r="E34" s="82"/>
      <c r="F34" s="82"/>
      <c r="G34" s="82"/>
      <c r="H34" s="82"/>
      <c r="I34" s="49"/>
      <c r="J34" s="82"/>
      <c r="K34" s="82"/>
      <c r="L34" s="82"/>
      <c r="M34" s="82"/>
      <c r="N34" s="50"/>
      <c r="O34" s="69"/>
      <c r="P34" s="50"/>
    </row>
    <row r="35" customFormat="false" ht="20.25" hidden="false" customHeight="false" outlineLevel="0" collapsed="false">
      <c r="A35" s="82"/>
      <c r="B35" s="82"/>
      <c r="C35" s="82"/>
      <c r="D35" s="68"/>
      <c r="E35" s="82"/>
      <c r="F35" s="82"/>
      <c r="G35" s="82"/>
      <c r="H35" s="82"/>
      <c r="I35" s="50"/>
      <c r="J35" s="82"/>
      <c r="K35" s="82"/>
      <c r="L35" s="82"/>
      <c r="M35" s="82"/>
      <c r="N35" s="64"/>
      <c r="O35" s="69"/>
      <c r="P35" s="50"/>
    </row>
    <row r="36" customFormat="false" ht="21" hidden="false" customHeight="false" outlineLevel="0" collapsed="false">
      <c r="A36" s="83" t="s">
        <v>201</v>
      </c>
      <c r="B36" s="84"/>
      <c r="C36" s="84"/>
      <c r="D36" s="84"/>
      <c r="E36" s="85" t="s">
        <v>202</v>
      </c>
      <c r="F36" s="87"/>
      <c r="G36" s="84"/>
      <c r="H36" s="84"/>
      <c r="I36" s="87"/>
      <c r="J36" s="85" t="s">
        <v>54</v>
      </c>
      <c r="K36" s="87"/>
      <c r="L36" s="84"/>
      <c r="M36" s="84"/>
      <c r="N36" s="84"/>
      <c r="O36" s="88"/>
      <c r="P36" s="50"/>
    </row>
    <row r="37" customFormat="false" ht="20.25" hidden="false" customHeight="false" outlineLevel="0" collapsed="false">
      <c r="C37" s="6"/>
      <c r="D37" s="7"/>
    </row>
    <row r="38" customFormat="false" ht="20.25" hidden="false" customHeight="false" outlineLevel="0" collapsed="false">
      <c r="A38" s="89" t="s">
        <v>55</v>
      </c>
      <c r="C38" s="6"/>
      <c r="D38" s="7"/>
    </row>
    <row r="39" customFormat="false" ht="20.25" hidden="false" customHeight="false" outlineLevel="0" collapsed="false">
      <c r="A39" s="89" t="s">
        <v>56</v>
      </c>
      <c r="C39" s="6"/>
      <c r="D39" s="7"/>
    </row>
    <row r="40" customFormat="false" ht="21" hidden="false" customHeight="false" outlineLevel="0" collapsed="false">
      <c r="A40" s="89"/>
      <c r="C40" s="6"/>
      <c r="D40" s="7"/>
    </row>
    <row r="41" customFormat="false" ht="21" hidden="false" customHeight="false" outlineLevel="0" collapsed="false">
      <c r="A41" s="90"/>
      <c r="B41" s="5" t="s">
        <v>57</v>
      </c>
      <c r="C41" s="6"/>
      <c r="D41" s="7"/>
    </row>
    <row r="42" customFormat="false" ht="21" hidden="false" customHeight="false" outlineLevel="0" collapsed="false">
      <c r="C42" s="6"/>
      <c r="D42" s="7"/>
    </row>
    <row r="43" customFormat="false" ht="21" hidden="false" customHeight="false" outlineLevel="0" collapsed="false">
      <c r="A43" s="90"/>
      <c r="B43" s="5" t="s">
        <v>58</v>
      </c>
      <c r="D43" s="68" t="s">
        <v>59</v>
      </c>
      <c r="E43" s="68"/>
      <c r="F43" s="68"/>
      <c r="G43" s="68"/>
      <c r="H43" s="91"/>
      <c r="I43" s="91"/>
      <c r="J43" s="91"/>
      <c r="K43" s="91"/>
      <c r="L43" s="5" t="s">
        <v>60</v>
      </c>
    </row>
    <row r="44" customFormat="false" ht="20.25" hidden="false" customHeight="false" outlineLevel="0" collapsed="false">
      <c r="C44" s="6"/>
    </row>
    <row r="46" customFormat="false" ht="20.25" hidden="false" customHeight="false" outlineLevel="0" collapsed="false">
      <c r="A46" s="5" t="s">
        <v>61</v>
      </c>
    </row>
    <row r="47" customFormat="false" ht="20.25" hidden="false" customHeight="false" outlineLevel="0" collapsed="false">
      <c r="A47" s="5" t="s">
        <v>62</v>
      </c>
    </row>
    <row r="48" customFormat="false" ht="20.25" hidden="false" customHeight="false" outlineLevel="0" collapsed="false">
      <c r="A48" s="5" t="s">
        <v>63</v>
      </c>
    </row>
    <row r="49" customFormat="false" ht="20.25" hidden="false" customHeight="false" outlineLevel="0" collapsed="false">
      <c r="A49" s="92" t="s">
        <v>64</v>
      </c>
    </row>
    <row r="50" customFormat="false" ht="20.25" hidden="false" customHeight="false" outlineLevel="0" collapsed="false">
      <c r="H50" s="82"/>
      <c r="I50" s="82"/>
    </row>
    <row r="51" customFormat="false" ht="20.25" hidden="false" customHeight="false" outlineLevel="0" collapsed="false">
      <c r="A51" s="93" t="s">
        <v>65</v>
      </c>
      <c r="B51" s="94"/>
      <c r="C51" s="94"/>
      <c r="D51" s="94"/>
      <c r="E51" s="95"/>
      <c r="F51" s="95"/>
      <c r="G51" s="95"/>
      <c r="H51" s="49"/>
      <c r="J51" s="96"/>
      <c r="K51" s="97"/>
    </row>
    <row r="52" customFormat="false" ht="20.25" hidden="false" customHeight="false" outlineLevel="0" collapsed="false">
      <c r="A52" s="98"/>
      <c r="B52" s="50"/>
      <c r="C52" s="50"/>
      <c r="D52" s="50"/>
      <c r="E52" s="68"/>
      <c r="F52" s="68"/>
      <c r="G52" s="68"/>
      <c r="H52" s="49"/>
      <c r="J52" s="49"/>
      <c r="K52" s="99"/>
    </row>
    <row r="53" customFormat="false" ht="20.25" hidden="false" customHeight="false" outlineLevel="0" collapsed="false">
      <c r="A53" s="98" t="s">
        <v>66</v>
      </c>
      <c r="B53" s="50"/>
      <c r="C53" s="50"/>
      <c r="D53" s="50"/>
      <c r="E53" s="68"/>
      <c r="F53" s="68"/>
      <c r="G53" s="68"/>
      <c r="H53" s="49"/>
      <c r="J53" s="49"/>
      <c r="K53" s="99"/>
    </row>
    <row r="54" customFormat="false" ht="20.25" hidden="false" customHeight="false" outlineLevel="0" collapsed="false">
      <c r="A54" s="98" t="s">
        <v>67</v>
      </c>
      <c r="B54" s="50"/>
      <c r="C54" s="50"/>
      <c r="D54" s="50"/>
      <c r="E54" s="68"/>
      <c r="F54" s="68"/>
      <c r="G54" s="68"/>
      <c r="H54" s="49"/>
      <c r="J54" s="49"/>
      <c r="K54" s="99"/>
    </row>
    <row r="55" customFormat="false" ht="20.25" hidden="false" customHeight="false" outlineLevel="0" collapsed="false">
      <c r="A55" s="98" t="s">
        <v>68</v>
      </c>
      <c r="B55" s="50"/>
      <c r="C55" s="50"/>
      <c r="D55" s="50"/>
      <c r="E55" s="68"/>
      <c r="F55" s="68"/>
      <c r="G55" s="68"/>
      <c r="H55" s="49"/>
      <c r="J55" s="49"/>
      <c r="K55" s="99"/>
    </row>
    <row r="56" customFormat="false" ht="20.25" hidden="false" customHeight="false" outlineLevel="0" collapsed="false">
      <c r="A56" s="100"/>
      <c r="B56" s="101"/>
      <c r="C56" s="101"/>
      <c r="D56" s="101"/>
      <c r="E56" s="62"/>
      <c r="F56" s="62"/>
      <c r="G56" s="62"/>
      <c r="H56" s="82"/>
      <c r="I56" s="82"/>
      <c r="J56" s="82"/>
      <c r="K56" s="102"/>
    </row>
    <row r="57" customFormat="false" ht="20.25" hidden="false" customHeight="false" outlineLevel="0" collapsed="false">
      <c r="J57" s="49"/>
    </row>
    <row r="58" customFormat="false" ht="20.25" hidden="false" customHeight="false" outlineLevel="0" collapsed="false">
      <c r="A58" s="5" t="s">
        <v>69</v>
      </c>
    </row>
  </sheetData>
  <sheetProtection sheet="true" selectLockedCells="true" selectUnlockedCells="true"/>
  <mergeCells count="93">
    <mergeCell ref="A1:O1"/>
    <mergeCell ref="A2:O2"/>
    <mergeCell ref="A5:L5"/>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A27:C27"/>
    <mergeCell ref="E27:H27"/>
    <mergeCell ref="J27:L27"/>
    <mergeCell ref="N27:O27"/>
    <mergeCell ref="A30:C30"/>
    <mergeCell ref="E30:H30"/>
    <mergeCell ref="J30:K30"/>
    <mergeCell ref="N30:O30"/>
    <mergeCell ref="N31:O31"/>
    <mergeCell ref="A34:C35"/>
    <mergeCell ref="E34:H35"/>
    <mergeCell ref="J34:M35"/>
    <mergeCell ref="D43:G43"/>
    <mergeCell ref="H43:K43"/>
  </mergeCells>
  <dataValidations count="7">
    <dataValidation allowBlank="true" operator="between" showDropDown="false" showErrorMessage="false" showInputMessage="false" sqref="A27" type="list">
      <formula1>Fachbereiche</formula1>
      <formula2>0</formula2>
    </dataValidation>
    <dataValidation allowBlank="true" error="Bitte ganze oder halbe Monate eingeben." errorTitle="Monate" operator="lessThanOrEqual" prompt="Bitte ganze oder halbe Monate eintragen; z.B. 4 od. 4,5 Monate&#10;" promptTitle="Monate" showDropDown="false" showErrorMessage="true" showInputMessage="true" sqref="D9:D23" type="textLength">
      <formula1>3</formula1>
      <formula2>0</formula2>
    </dataValidation>
    <dataValidation allowBlank="true" error="Bitte eine der drei Auswahlmöglichkeiten eingeben" errorTitle="Kategorie Hiwi" operator="between" prompt="Bitte geben Sie aus der Liste die Art der Hilfskraft an; die Kategorien a), b) und c) sind unten inhaltlich aufgeführt&#10;" promptTitle="Auswahl Art Hiwi" showDropDown="false" showErrorMessage="true" showInputMessage="true" sqref="H9:H23" type="list">
      <formula1>"a) Hiwi abg.HB, b) Hiwi FH,BCAb, c) stud.Hi"</formula1>
      <formula2>0</formula2>
    </dataValidation>
    <dataValidation allowBlank="true" error="Wertigkeit in E-Stufen lt. Liste&#10;" errorTitle="Wertigkeit" operator="between" prompt="Wertigkeit" promptTitle="Wertigkeit" showDropDown="false" showErrorMessage="true" showInputMessage="true" sqref="F9:F23" type="list">
      <formula1>"E1,E2,E2Ü,E15Ü,E2-E5,E6-E9,E3,E4,E5,E6,E7,E8,E9,E10,E11,E12,E13,E14,E15"</formula1>
      <formula2>0</formula2>
    </dataValidation>
    <dataValidation allowBlank="true" error="VZÄ-Anteile bitte wie folgt eingeben:&#10;z.B 1,00 =100% Beschäftigungsumfang; 0,75 =75% Beschäftigungsumfang; 0,50 = 50% Beschäftigungsumfang usw.&#10;" errorTitle="VZÄ-Anteil" operator="between" prompt="VZÄ-Anteile bitte wie folgt eingeben:&#10;z.B 1,00 =100% Beschäftigungsumfang; 0,75 =75% Beschäftigungsumfang; 0,50 = 50% Beschäftigungsumfang usw.&#10;" promptTitle="VZÄ-Anteile eingeben" showDropDown="false" showErrorMessage="true" showInputMessage="true" sqref="E9:E23" type="textLength">
      <formula1>1</formula1>
      <formula2>4</formula2>
    </dataValidation>
    <dataValidation allowBlank="true" error="nur Stufe 1, 2 oder 3 zulässig" errorTitle="Stufe lt. VwV" operator="between" promptTitle="Zuordnung Maßnahme Stufe lt. VwV" showDropDown="false" showErrorMessage="true" showInputMessage="true" sqref="B9:B23" type="whole">
      <formula1>1</formula1>
      <formula2>3</formula2>
    </dataValidation>
    <dataValidation allowBlank="true" error="Werteeingabe auf Auswahlliste beschränkt" errorTitle="Werteeingabe eingeschränkt" operator="between" promptTitle="Kategorie" showDropDown="false" showErrorMessage="true" showInputMessage="true" sqref="A9:A23" type="list">
      <formula1>"Personal,Sachmittel,Literaturmittel,Investitionen"</formula1>
      <formula2>0</formula2>
    </dataValidation>
  </dataValidations>
  <hyperlinks>
    <hyperlink ref="A49" r:id="rId1" display="(Mail: svb@stura.org / Abteilung 2.1: Dinah.Benick@zv.uni-freiburg.de)"/>
  </hyperlink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I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6" activeCellId="0" sqref="E16"/>
    </sheetView>
  </sheetViews>
  <sheetFormatPr defaultRowHeight="14.25" zeroHeight="false" outlineLevelRow="0" outlineLevelCol="0"/>
  <cols>
    <col collapsed="false" customWidth="true" hidden="false" outlineLevel="0" max="1" min="1" style="125" width="21.58"/>
    <col collapsed="false" customWidth="true" hidden="false" outlineLevel="0" max="2" min="2" style="125" width="44.09"/>
    <col collapsed="false" customWidth="true" hidden="false" outlineLevel="0" max="3" min="3" style="125" width="15.1"/>
    <col collapsed="false" customWidth="true" hidden="false" outlineLevel="0" max="4" min="4" style="125" width="16.05"/>
    <col collapsed="false" customWidth="true" hidden="false" outlineLevel="0" max="5" min="5" style="125" width="15.37"/>
    <col collapsed="false" customWidth="true" hidden="false" outlineLevel="0" max="6" min="6" style="125" width="15.1"/>
    <col collapsed="false" customWidth="true" hidden="false" outlineLevel="0" max="1025" min="7" style="125" width="11.45"/>
  </cols>
  <sheetData>
    <row r="1" customFormat="false" ht="14.25" hidden="false" customHeight="false" outlineLevel="0" collapsed="false">
      <c r="A1" s="126" t="s">
        <v>203</v>
      </c>
    </row>
    <row r="3" customFormat="false" ht="15" hidden="false" customHeight="false" outlineLevel="0" collapsed="false">
      <c r="A3" s="127"/>
      <c r="B3" s="128"/>
      <c r="C3" s="129" t="n">
        <v>2024</v>
      </c>
    </row>
    <row r="4" customFormat="false" ht="14.25" hidden="false" customHeight="false" outlineLevel="0" collapsed="false">
      <c r="A4" s="130" t="s">
        <v>204</v>
      </c>
      <c r="B4" s="131"/>
      <c r="C4" s="132" t="n">
        <v>123600</v>
      </c>
      <c r="E4" s="133"/>
      <c r="F4" s="134"/>
      <c r="G4" s="134"/>
      <c r="H4" s="134"/>
      <c r="I4" s="134"/>
    </row>
    <row r="5" customFormat="false" ht="14.25" hidden="false" customHeight="false" outlineLevel="0" collapsed="false">
      <c r="A5" s="130" t="s">
        <v>205</v>
      </c>
      <c r="B5" s="131"/>
      <c r="C5" s="132" t="n">
        <v>110100</v>
      </c>
      <c r="E5" s="133"/>
      <c r="F5" s="134"/>
      <c r="G5" s="134"/>
      <c r="H5" s="134"/>
      <c r="I5" s="134"/>
    </row>
    <row r="6" customFormat="false" ht="14.25" hidden="false" customHeight="false" outlineLevel="0" collapsed="false">
      <c r="A6" s="130" t="s">
        <v>206</v>
      </c>
      <c r="B6" s="131"/>
      <c r="C6" s="132" t="n">
        <v>98200</v>
      </c>
      <c r="E6" s="133"/>
      <c r="F6" s="134"/>
      <c r="G6" s="134"/>
      <c r="H6" s="134"/>
      <c r="I6" s="134"/>
    </row>
    <row r="7" customFormat="false" ht="14.25" hidden="false" customHeight="false" outlineLevel="0" collapsed="false">
      <c r="A7" s="130" t="s">
        <v>207</v>
      </c>
      <c r="B7" s="131"/>
      <c r="C7" s="132" t="n">
        <v>101000</v>
      </c>
      <c r="E7" s="133"/>
      <c r="F7" s="134"/>
      <c r="G7" s="134"/>
      <c r="H7" s="134"/>
      <c r="I7" s="134"/>
    </row>
    <row r="8" customFormat="false" ht="14.25" hidden="false" customHeight="false" outlineLevel="0" collapsed="false">
      <c r="A8" s="130" t="s">
        <v>188</v>
      </c>
      <c r="B8" s="131"/>
      <c r="C8" s="132" t="n">
        <v>78600</v>
      </c>
      <c r="E8" s="133" t="s">
        <v>208</v>
      </c>
      <c r="F8" s="134"/>
      <c r="G8" s="134"/>
      <c r="H8" s="134"/>
      <c r="I8" s="134"/>
    </row>
    <row r="9" customFormat="false" ht="14.25" hidden="false" customHeight="false" outlineLevel="0" collapsed="false">
      <c r="A9" s="130" t="s">
        <v>209</v>
      </c>
      <c r="B9" s="131"/>
      <c r="C9" s="132" t="n">
        <v>86500</v>
      </c>
      <c r="E9" s="133"/>
      <c r="F9" s="134"/>
      <c r="G9" s="134"/>
      <c r="H9" s="134"/>
      <c r="I9" s="134"/>
    </row>
    <row r="10" customFormat="false" ht="14.25" hidden="false" customHeight="false" outlineLevel="0" collapsed="false">
      <c r="A10" s="130" t="s">
        <v>210</v>
      </c>
      <c r="B10" s="131"/>
      <c r="C10" s="132" t="n">
        <v>79600</v>
      </c>
      <c r="E10" s="133"/>
      <c r="F10" s="134"/>
      <c r="G10" s="134"/>
      <c r="H10" s="134"/>
      <c r="I10" s="134"/>
    </row>
    <row r="11" customFormat="false" ht="14.25" hidden="false" customHeight="false" outlineLevel="0" collapsed="false">
      <c r="A11" s="130" t="s">
        <v>211</v>
      </c>
      <c r="B11" s="131"/>
      <c r="C11" s="132" t="n">
        <v>70100</v>
      </c>
      <c r="E11" s="133"/>
      <c r="F11" s="134"/>
      <c r="G11" s="134"/>
      <c r="H11" s="134"/>
      <c r="I11" s="134"/>
    </row>
    <row r="12" customFormat="false" ht="14.25" hidden="false" customHeight="false" outlineLevel="0" collapsed="false">
      <c r="A12" s="130" t="s">
        <v>212</v>
      </c>
      <c r="B12" s="131"/>
      <c r="C12" s="132" t="n">
        <v>65100</v>
      </c>
      <c r="E12" s="133"/>
      <c r="F12" s="134"/>
      <c r="G12" s="134"/>
      <c r="H12" s="134"/>
      <c r="I12" s="134"/>
    </row>
    <row r="13" customFormat="false" ht="14.25" hidden="false" customHeight="false" outlineLevel="0" collapsed="false">
      <c r="A13" s="130" t="s">
        <v>213</v>
      </c>
      <c r="B13" s="131"/>
      <c r="C13" s="132" t="n">
        <v>64000</v>
      </c>
      <c r="E13" s="133"/>
      <c r="F13" s="134"/>
      <c r="G13" s="134"/>
      <c r="H13" s="134"/>
      <c r="I13" s="134"/>
    </row>
    <row r="14" customFormat="false" ht="14.25" hidden="false" customHeight="false" outlineLevel="0" collapsed="false">
      <c r="A14" s="130" t="s">
        <v>214</v>
      </c>
      <c r="B14" s="131"/>
      <c r="C14" s="132" t="n">
        <v>59900</v>
      </c>
      <c r="E14" s="133"/>
      <c r="F14" s="134"/>
      <c r="G14" s="134"/>
      <c r="H14" s="134"/>
      <c r="I14" s="134"/>
    </row>
    <row r="15" customFormat="false" ht="14.25" hidden="false" customHeight="false" outlineLevel="0" collapsed="false">
      <c r="A15" s="130" t="s">
        <v>215</v>
      </c>
      <c r="B15" s="131"/>
      <c r="C15" s="132" t="n">
        <v>58000</v>
      </c>
      <c r="E15" s="133"/>
      <c r="F15" s="134"/>
      <c r="G15" s="134"/>
      <c r="H15" s="134"/>
      <c r="I15" s="134"/>
    </row>
    <row r="16" customFormat="false" ht="14.25" hidden="false" customHeight="false" outlineLevel="0" collapsed="false">
      <c r="A16" s="130" t="s">
        <v>216</v>
      </c>
      <c r="B16" s="131"/>
      <c r="C16" s="132" t="n">
        <v>53700</v>
      </c>
      <c r="E16" s="133"/>
      <c r="F16" s="134"/>
      <c r="G16" s="134"/>
      <c r="H16" s="134"/>
      <c r="I16" s="134"/>
    </row>
    <row r="17" customFormat="false" ht="14.25" hidden="false" customHeight="false" outlineLevel="0" collapsed="false">
      <c r="A17" s="130" t="s">
        <v>217</v>
      </c>
      <c r="B17" s="131"/>
      <c r="C17" s="132" t="n">
        <v>51700</v>
      </c>
      <c r="E17" s="133"/>
      <c r="F17" s="134"/>
      <c r="G17" s="134"/>
      <c r="H17" s="134"/>
      <c r="I17" s="134"/>
    </row>
    <row r="18" customFormat="false" ht="14.25" hidden="false" customHeight="false" outlineLevel="0" collapsed="false">
      <c r="A18" s="130" t="s">
        <v>197</v>
      </c>
      <c r="B18" s="131"/>
      <c r="C18" s="132" t="n">
        <v>47400</v>
      </c>
      <c r="E18" s="133"/>
      <c r="F18" s="134"/>
      <c r="G18" s="134"/>
      <c r="H18" s="134"/>
      <c r="I18" s="134"/>
    </row>
    <row r="19" customFormat="false" ht="14.25" hidden="false" customHeight="false" outlineLevel="0" collapsed="false">
      <c r="A19" s="130" t="s">
        <v>218</v>
      </c>
      <c r="B19" s="131"/>
      <c r="C19" s="132" t="n">
        <v>46600</v>
      </c>
      <c r="E19" s="133"/>
      <c r="F19" s="134"/>
      <c r="G19" s="134"/>
      <c r="H19" s="134"/>
      <c r="I19" s="134"/>
    </row>
    <row r="20" customFormat="false" ht="14.25" hidden="false" customHeight="false" outlineLevel="0" collapsed="false">
      <c r="A20" s="130" t="s">
        <v>219</v>
      </c>
      <c r="B20" s="131"/>
      <c r="C20" s="132" t="n">
        <v>48200</v>
      </c>
      <c r="E20" s="133"/>
      <c r="F20" s="134"/>
      <c r="G20" s="134"/>
      <c r="H20" s="134"/>
      <c r="I20" s="134"/>
    </row>
    <row r="21" customFormat="false" ht="14.25" hidden="false" customHeight="false" outlineLevel="0" collapsed="false">
      <c r="A21" s="130" t="s">
        <v>220</v>
      </c>
      <c r="B21" s="131"/>
      <c r="C21" s="132" t="n">
        <v>45000</v>
      </c>
      <c r="E21" s="133"/>
      <c r="F21" s="134"/>
      <c r="G21" s="134"/>
      <c r="H21" s="134"/>
      <c r="I21" s="134"/>
    </row>
    <row r="22" customFormat="false" ht="14.25" hidden="false" customHeight="false" outlineLevel="0" collapsed="false">
      <c r="A22" s="130" t="s">
        <v>221</v>
      </c>
      <c r="B22" s="131"/>
      <c r="C22" s="132" t="n">
        <v>34100</v>
      </c>
      <c r="E22" s="135"/>
      <c r="F22" s="136"/>
      <c r="G22" s="136"/>
      <c r="H22" s="136"/>
      <c r="I22" s="136"/>
    </row>
    <row r="23" customFormat="false" ht="14.25" hidden="false" customHeight="false" outlineLevel="0" collapsed="false">
      <c r="A23" s="130"/>
      <c r="B23" s="131"/>
      <c r="C23" s="132"/>
      <c r="E23" s="133"/>
      <c r="F23" s="134"/>
      <c r="G23" s="134"/>
      <c r="H23" s="134"/>
      <c r="I23" s="134"/>
    </row>
    <row r="24" customFormat="false" ht="14.25" hidden="false" customHeight="false" outlineLevel="0" collapsed="false">
      <c r="A24" s="130" t="s">
        <v>222</v>
      </c>
      <c r="B24" s="131"/>
      <c r="C24" s="132" t="n">
        <v>70700</v>
      </c>
      <c r="E24" s="133"/>
      <c r="F24" s="134"/>
      <c r="G24" s="134"/>
      <c r="H24" s="134"/>
      <c r="I24" s="134"/>
    </row>
    <row r="25" customFormat="false" ht="14.25" hidden="false" customHeight="false" outlineLevel="0" collapsed="false">
      <c r="A25" s="130"/>
      <c r="B25" s="131"/>
      <c r="C25" s="132"/>
      <c r="E25" s="133"/>
      <c r="F25" s="134"/>
      <c r="G25" s="134"/>
      <c r="H25" s="134"/>
      <c r="I25" s="134"/>
    </row>
    <row r="26" customFormat="false" ht="14.25" hidden="false" customHeight="false" outlineLevel="0" collapsed="false">
      <c r="A26" s="137" t="s">
        <v>223</v>
      </c>
      <c r="B26" s="131" t="s">
        <v>224</v>
      </c>
      <c r="C26" s="132" t="n">
        <v>59100</v>
      </c>
      <c r="E26" s="133"/>
      <c r="F26" s="134"/>
      <c r="G26" s="134"/>
      <c r="H26" s="134"/>
      <c r="I26" s="134"/>
    </row>
    <row r="27" customFormat="false" ht="14.25" hidden="false" customHeight="false" outlineLevel="0" collapsed="false">
      <c r="A27" s="130" t="s">
        <v>225</v>
      </c>
      <c r="B27" s="131" t="s">
        <v>226</v>
      </c>
      <c r="C27" s="132" t="n">
        <v>49700</v>
      </c>
      <c r="E27" s="133"/>
      <c r="F27" s="134"/>
      <c r="G27" s="134"/>
      <c r="H27" s="134"/>
      <c r="I27" s="134"/>
    </row>
    <row r="28" customFormat="false" ht="14.25" hidden="false" customHeight="false" outlineLevel="0" collapsed="false">
      <c r="A28" s="138"/>
      <c r="B28" s="131"/>
      <c r="C28" s="132"/>
      <c r="E28" s="133"/>
      <c r="F28" s="134"/>
      <c r="G28" s="134"/>
      <c r="H28" s="134"/>
      <c r="I28" s="134"/>
    </row>
    <row r="29" customFormat="false" ht="14.25" hidden="false" customHeight="false" outlineLevel="0" collapsed="false">
      <c r="A29" s="138"/>
      <c r="B29" s="131"/>
      <c r="C29" s="132"/>
      <c r="E29" s="133"/>
      <c r="F29" s="134"/>
      <c r="G29" s="134"/>
      <c r="H29" s="134"/>
      <c r="I29" s="134"/>
    </row>
    <row r="30" customFormat="false" ht="14.25" hidden="false" customHeight="false" outlineLevel="0" collapsed="false">
      <c r="A30" s="139"/>
      <c r="B30" s="131"/>
      <c r="C30" s="140"/>
      <c r="D30" s="133"/>
      <c r="E30" s="133"/>
      <c r="F30" s="134"/>
      <c r="G30" s="134"/>
      <c r="H30" s="134"/>
      <c r="I30" s="134"/>
    </row>
    <row r="33" customFormat="false" ht="14.25" hidden="false" customHeight="false" outlineLevel="0" collapsed="false">
      <c r="A33" s="141" t="s">
        <v>227</v>
      </c>
      <c r="B33" s="141"/>
      <c r="H33" s="142"/>
      <c r="I33" s="142"/>
    </row>
    <row r="34" customFormat="false" ht="28.5" hidden="false" customHeight="false" outlineLevel="0" collapsed="false">
      <c r="A34" s="125" t="s">
        <v>228</v>
      </c>
      <c r="C34" s="143" t="s">
        <v>229</v>
      </c>
      <c r="D34" s="144"/>
      <c r="E34" s="145"/>
    </row>
    <row r="35" customFormat="false" ht="111" hidden="false" customHeight="false" outlineLevel="0" collapsed="false">
      <c r="A35" s="146" t="s">
        <v>192</v>
      </c>
      <c r="B35" s="147" t="s">
        <v>230</v>
      </c>
      <c r="C35" s="148" t="n">
        <v>22.39</v>
      </c>
      <c r="D35" s="149"/>
      <c r="E35" s="149"/>
    </row>
    <row r="36" customFormat="false" ht="83.25" hidden="false" customHeight="false" outlineLevel="0" collapsed="false">
      <c r="A36" s="146" t="s">
        <v>194</v>
      </c>
      <c r="B36" s="147" t="s">
        <v>231</v>
      </c>
      <c r="C36" s="148" t="n">
        <v>16.47</v>
      </c>
      <c r="D36" s="149"/>
      <c r="E36" s="149"/>
    </row>
    <row r="37" customFormat="false" ht="56.25" hidden="false" customHeight="false" outlineLevel="0" collapsed="false">
      <c r="A37" s="146" t="s">
        <v>232</v>
      </c>
      <c r="B37" s="147" t="s">
        <v>233</v>
      </c>
      <c r="C37" s="148" t="n">
        <v>15.36</v>
      </c>
      <c r="D37" s="149"/>
      <c r="E37" s="149"/>
    </row>
    <row r="39" customFormat="false" ht="14.25" hidden="false" customHeight="false" outlineLevel="0" collapsed="false">
      <c r="E39" s="125" t="s">
        <v>69</v>
      </c>
    </row>
  </sheetData>
  <sheetProtection sheet="true" objects="true" scenario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2007-10-25T13:35:35Z</dcterms:created>
  <dc:creator>TestGaudes</dc:creator>
  <dc:description/>
  <dc:language>de-DE</dc:language>
  <cp:lastModifiedBy>Benick, Dinah</cp:lastModifiedBy>
  <cp:lastPrinted>2019-05-14T07:58:13Z</cp:lastPrinted>
  <dcterms:modified xsi:type="dcterms:W3CDTF">2023-05-16T13:14:38Z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Zentrale Universitätsverwaltung</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